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blat\Dropbox (OK Policy)\OKPolicy\Shared Files\Special Projects\Fellows\2015-16\"/>
    </mc:Choice>
  </mc:AlternateContent>
  <bookViews>
    <workbookView xWindow="0" yWindow="0" windowWidth="23040" windowHeight="8808" tabRatio="500"/>
  </bookViews>
  <sheets>
    <sheet name="2014 FTE GRAPH" sheetId="8" r:id="rId1"/>
    <sheet name="2014-2003-1993 GRAPH" sheetId="7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7" i="8" l="1"/>
  <c r="M2" i="8" s="1"/>
  <c r="Q2" i="8" s="1"/>
  <c r="F81" i="8"/>
  <c r="N2" i="8"/>
  <c r="F173" i="8"/>
  <c r="M3" i="8" s="1"/>
  <c r="Q3" i="8" s="1"/>
  <c r="F57" i="8"/>
  <c r="N3" i="8"/>
  <c r="F30" i="8"/>
  <c r="N4" i="8"/>
  <c r="F146" i="8"/>
  <c r="M4" i="8" s="1"/>
  <c r="Q4" i="8" s="1"/>
  <c r="F117" i="8"/>
  <c r="M5" i="8"/>
  <c r="Q5" i="8"/>
  <c r="F82" i="8"/>
  <c r="F58" i="8"/>
  <c r="F31" i="8"/>
  <c r="F1" i="8"/>
  <c r="G120" i="7"/>
  <c r="B134" i="7" s="1"/>
  <c r="C134" i="7" s="1"/>
  <c r="G124" i="7"/>
  <c r="G125" i="7" s="1"/>
  <c r="E120" i="7"/>
  <c r="E124" i="7"/>
  <c r="E125" i="7" s="1"/>
  <c r="C120" i="7"/>
  <c r="B132" i="7" s="1"/>
  <c r="C132" i="7" s="1"/>
  <c r="C124" i="7"/>
  <c r="D110" i="8"/>
  <c r="D115" i="8"/>
  <c r="B133" i="7" l="1"/>
  <c r="C133" i="7" s="1"/>
  <c r="Q6" i="8"/>
</calcChain>
</file>

<file path=xl/comments1.xml><?xml version="1.0" encoding="utf-8"?>
<comments xmlns="http://schemas.openxmlformats.org/spreadsheetml/2006/main">
  <authors>
    <author>Alexandra Bohannon</author>
  </authors>
  <commentList>
    <comment ref="A3" authorId="0" shapeId="0">
      <text>
        <r>
          <rPr>
            <b/>
            <sz val="9"/>
            <color indexed="81"/>
            <rFont val="Calibri"/>
            <family val="2"/>
          </rPr>
          <t>Alexandra Bohannon:</t>
        </r>
        <r>
          <rPr>
            <sz val="9"/>
            <color indexed="81"/>
            <rFont val="Calibri"/>
            <family val="2"/>
          </rPr>
          <t xml:space="preserve">
started 2008</t>
        </r>
      </text>
    </comment>
    <comment ref="A7" authorId="0" shapeId="0">
      <text>
        <r>
          <rPr>
            <b/>
            <sz val="9"/>
            <color indexed="81"/>
            <rFont val="Calibri"/>
            <family val="2"/>
          </rPr>
          <t>Alexandra Bohannon:</t>
        </r>
        <r>
          <rPr>
            <sz val="9"/>
            <color indexed="81"/>
            <rFont val="Calibri"/>
            <family val="2"/>
          </rPr>
          <t xml:space="preserve">
started 2004</t>
        </r>
      </text>
    </comment>
    <comment ref="A13" authorId="0" shapeId="0">
      <text>
        <r>
          <rPr>
            <b/>
            <sz val="9"/>
            <color indexed="81"/>
            <rFont val="Calibri"/>
            <family val="2"/>
          </rPr>
          <t>Alexandra Bohannon:</t>
        </r>
        <r>
          <rPr>
            <sz val="9"/>
            <color indexed="81"/>
            <rFont val="Calibri"/>
            <family val="2"/>
          </rPr>
          <t xml:space="preserve">
began 1997</t>
        </r>
      </text>
    </comment>
    <comment ref="A25" authorId="0" shapeId="0">
      <text>
        <r>
          <rPr>
            <b/>
            <sz val="9"/>
            <color indexed="81"/>
            <rFont val="Calibri"/>
            <family val="2"/>
          </rPr>
          <t>Alexandra Bohannon:</t>
        </r>
        <r>
          <rPr>
            <sz val="9"/>
            <color indexed="81"/>
            <rFont val="Calibri"/>
            <family val="2"/>
          </rPr>
          <t xml:space="preserve">
Started 2001</t>
        </r>
      </text>
    </comment>
    <comment ref="A46" authorId="0" shapeId="0">
      <text>
        <r>
          <rPr>
            <b/>
            <sz val="9"/>
            <color indexed="81"/>
            <rFont val="Calibri"/>
            <family val="2"/>
          </rPr>
          <t>Alexandra Bohannon:</t>
        </r>
        <r>
          <rPr>
            <sz val="9"/>
            <color indexed="81"/>
            <rFont val="Calibri"/>
            <family val="2"/>
          </rPr>
          <t xml:space="preserve">
1993 enacted year but didn't have employees
</t>
        </r>
      </text>
    </comment>
    <comment ref="A68" authorId="0" shapeId="0">
      <text>
        <r>
          <rPr>
            <b/>
            <sz val="9"/>
            <color indexed="81"/>
            <rFont val="Calibri"/>
            <family val="2"/>
          </rPr>
          <t>Alexandra Bohannon:</t>
        </r>
        <r>
          <rPr>
            <sz val="9"/>
            <color indexed="81"/>
            <rFont val="Calibri"/>
            <family val="2"/>
          </rPr>
          <t xml:space="preserve">
lottery est 2004</t>
        </r>
      </text>
    </comment>
    <comment ref="A79" authorId="0" shapeId="0">
      <text>
        <r>
          <rPr>
            <b/>
            <sz val="9"/>
            <color indexed="81"/>
            <rFont val="Calibri"/>
            <family val="2"/>
          </rPr>
          <t>Alexandra Bohannon:</t>
        </r>
        <r>
          <rPr>
            <sz val="9"/>
            <color indexed="81"/>
            <rFont val="Calibri"/>
            <family val="2"/>
          </rPr>
          <t xml:space="preserve">
dissolved 2013</t>
        </r>
      </text>
    </comment>
    <comment ref="A81" authorId="0" shapeId="0">
      <text>
        <r>
          <rPr>
            <b/>
            <sz val="9"/>
            <color indexed="81"/>
            <rFont val="Calibri"/>
            <family val="2"/>
          </rPr>
          <t>Alexandra Bohannon:</t>
        </r>
        <r>
          <rPr>
            <sz val="9"/>
            <color indexed="81"/>
            <rFont val="Calibri"/>
            <family val="2"/>
          </rPr>
          <t xml:space="preserve">
est 1994</t>
        </r>
      </text>
    </comment>
    <comment ref="A82" authorId="0" shapeId="0">
      <text>
        <r>
          <rPr>
            <b/>
            <sz val="9"/>
            <color indexed="81"/>
            <rFont val="Calibri"/>
            <family val="2"/>
          </rPr>
          <t>Alexandra Bohannon:</t>
        </r>
        <r>
          <rPr>
            <sz val="9"/>
            <color indexed="81"/>
            <rFont val="Calibri"/>
            <family val="2"/>
          </rPr>
          <t xml:space="preserve">
est 2012
</t>
        </r>
      </text>
    </comment>
    <comment ref="A91" authorId="0" shapeId="0">
      <text>
        <r>
          <rPr>
            <b/>
            <sz val="9"/>
            <color indexed="81"/>
            <rFont val="Calibri"/>
            <family val="2"/>
          </rPr>
          <t>Alexandra Bohannon:</t>
        </r>
        <r>
          <rPr>
            <sz val="9"/>
            <color indexed="81"/>
            <rFont val="Calibri"/>
            <family val="2"/>
          </rPr>
          <t xml:space="preserve">
est 2012</t>
        </r>
      </text>
    </comment>
    <comment ref="A96" authorId="0" shapeId="0">
      <text>
        <r>
          <rPr>
            <b/>
            <sz val="9"/>
            <color indexed="81"/>
            <rFont val="Calibri"/>
            <family val="2"/>
          </rPr>
          <t>Alexandra Bohannon:</t>
        </r>
        <r>
          <rPr>
            <sz val="9"/>
            <color indexed="81"/>
            <rFont val="Calibri"/>
            <family val="2"/>
          </rPr>
          <t xml:space="preserve">
name change 2006</t>
        </r>
      </text>
    </comment>
    <comment ref="A102" authorId="0" shapeId="0">
      <text>
        <r>
          <rPr>
            <b/>
            <sz val="9"/>
            <color indexed="81"/>
            <rFont val="Calibri"/>
            <family val="2"/>
          </rPr>
          <t>Alexandra Bohannon:</t>
        </r>
        <r>
          <rPr>
            <sz val="9"/>
            <color indexed="81"/>
            <rFont val="Calibri"/>
            <family val="2"/>
          </rPr>
          <t xml:space="preserve">
established 1999</t>
        </r>
      </text>
    </comment>
    <comment ref="A107" authorId="0" shapeId="0">
      <text>
        <r>
          <rPr>
            <b/>
            <sz val="9"/>
            <color indexed="81"/>
            <rFont val="Calibri"/>
            <family val="2"/>
          </rPr>
          <t>Alexandra Bohannon:</t>
        </r>
        <r>
          <rPr>
            <sz val="9"/>
            <color indexed="81"/>
            <rFont val="Calibri"/>
            <family val="2"/>
          </rPr>
          <t xml:space="preserve">
est 2000</t>
        </r>
      </text>
    </comment>
    <comment ref="A119" authorId="0" shapeId="0">
      <text>
        <r>
          <rPr>
            <b/>
            <sz val="9"/>
            <color indexed="81"/>
            <rFont val="Calibri"/>
            <family val="2"/>
          </rPr>
          <t>Alexandra Bohannon:</t>
        </r>
        <r>
          <rPr>
            <sz val="9"/>
            <color indexed="81"/>
            <rFont val="Calibri"/>
            <family val="2"/>
          </rPr>
          <t xml:space="preserve">
est 2013</t>
        </r>
      </text>
    </comment>
  </commentList>
</comments>
</file>

<file path=xl/sharedStrings.xml><?xml version="1.0" encoding="utf-8"?>
<sst xmlns="http://schemas.openxmlformats.org/spreadsheetml/2006/main" count="979" uniqueCount="419">
  <si>
    <t>Agency Name</t>
  </si>
  <si>
    <t>ABLE Commission (0030)</t>
  </si>
  <si>
    <t>A. Keith Burt</t>
  </si>
  <si>
    <t>Abstractors Board (0022)</t>
  </si>
  <si>
    <t>Glynda Reppond</t>
  </si>
  <si>
    <t>Accountancy Board (0020)</t>
  </si>
  <si>
    <t>Randall A. Ross</t>
  </si>
  <si>
    <t>Aeronautics Commission (0060)</t>
  </si>
  <si>
    <t>Victor N. Bird</t>
  </si>
  <si>
    <t>Agriculture, Food &amp; Forestry Department (0040)</t>
  </si>
  <si>
    <t>Jim Reese</t>
  </si>
  <si>
    <t>Alcohol and Drug Counselors Board (0448)</t>
  </si>
  <si>
    <t>Richard Pierson</t>
  </si>
  <si>
    <t>Architects Board (0045)</t>
  </si>
  <si>
    <t>Jean Williams</t>
  </si>
  <si>
    <t>Ardmore Higher Education Center (0606)</t>
  </si>
  <si>
    <t>Steven C. Mills</t>
  </si>
  <si>
    <t>Arts Council (0055)</t>
  </si>
  <si>
    <t>Amber Sharples</t>
  </si>
  <si>
    <t>Banking Department (0065)</t>
  </si>
  <si>
    <t>Mick Thompson</t>
  </si>
  <si>
    <t>Board of Tests for Alcohol and Drug Influence (0772)</t>
  </si>
  <si>
    <t>J. Kevin Behrens</t>
  </si>
  <si>
    <t>Boll Weevil Eradication (0039)</t>
  </si>
  <si>
    <t>John Henderson</t>
  </si>
  <si>
    <t>Bond Advisor (0582)</t>
  </si>
  <si>
    <t>James C. Joseph</t>
  </si>
  <si>
    <t>Bureau of Investigation - OSBI (0308)</t>
  </si>
  <si>
    <t>Stan Florence</t>
  </si>
  <si>
    <t>Career and Technology Education (0800)</t>
  </si>
  <si>
    <t>Dr. Marcie Mack</t>
  </si>
  <si>
    <t>Center for Advancement of Science &amp; Technology - OCAST (0628)</t>
  </si>
  <si>
    <t>C. Michael Carolina</t>
  </si>
  <si>
    <t>Children &amp; Youth Commission (0127)</t>
  </si>
  <si>
    <t>Lisa Smith</t>
  </si>
  <si>
    <t>Chiropractic Examiners (0145)</t>
  </si>
  <si>
    <t>Beth Carter</t>
  </si>
  <si>
    <t>Commerce Department (0160)</t>
  </si>
  <si>
    <t>Larry V. Parman</t>
  </si>
  <si>
    <t>CompSource Oklahoma (0390)</t>
  </si>
  <si>
    <t>Jason Clark</t>
  </si>
  <si>
    <t>Conservation Commission (0645)</t>
  </si>
  <si>
    <t>Mike Thralls</t>
  </si>
  <si>
    <t>Construction Industries Board (0170)</t>
  </si>
  <si>
    <t>Janis Hubbard</t>
  </si>
  <si>
    <t>Consumer Credit Department (0635)</t>
  </si>
  <si>
    <t>Scott Lesher</t>
  </si>
  <si>
    <t>Corrections Department (0131)</t>
  </si>
  <si>
    <t>Robert Patton</t>
  </si>
  <si>
    <t>Cosmetology and Barbering Board (0190)</t>
  </si>
  <si>
    <t>Sherry G. Lewelling</t>
  </si>
  <si>
    <t>Council on Law Enforcement Education &amp; Training - CLEET (0415)</t>
  </si>
  <si>
    <t>Steve Emmons</t>
  </si>
  <si>
    <t>Dentistry Board (0215)</t>
  </si>
  <si>
    <t>Susan Rogers, Esq.</t>
  </si>
  <si>
    <t>Department of Mental Health and Substance Abuse Services (0452)</t>
  </si>
  <si>
    <t>Terri White</t>
  </si>
  <si>
    <t>Disability Concerns (0326)</t>
  </si>
  <si>
    <t>R. Douglas MacMilan</t>
  </si>
  <si>
    <t>District Attorneys Council (0220)</t>
  </si>
  <si>
    <t>Suzanne McClain Atwood</t>
  </si>
  <si>
    <t>Educational Television Authority (0266)</t>
  </si>
  <si>
    <t>Daniel Schiedel</t>
  </si>
  <si>
    <t>Election Board (0270)</t>
  </si>
  <si>
    <t>Paul Ziriax</t>
  </si>
  <si>
    <t>Emergency Management (0309)</t>
  </si>
  <si>
    <t>Albert Ashwood</t>
  </si>
  <si>
    <t>Employment Security Commission (0290)</t>
  </si>
  <si>
    <t>Richard McPherson</t>
  </si>
  <si>
    <t>Environmental Quality Department (0292)</t>
  </si>
  <si>
    <t>Scott Thompson</t>
  </si>
  <si>
    <t>Ethics Commission (0296)</t>
  </si>
  <si>
    <t>Lee Slater</t>
  </si>
  <si>
    <t>Fire Marshal (0310)</t>
  </si>
  <si>
    <t>Robert Doke</t>
  </si>
  <si>
    <t>Firefighters Pension &amp; Retirement (0315)</t>
  </si>
  <si>
    <t>Robert E. Jones Jr.</t>
  </si>
  <si>
    <t>Funeral Board (0285)</t>
  </si>
  <si>
    <t>Chris Ferguson</t>
  </si>
  <si>
    <t>Grand River Dam Authority (0980)</t>
  </si>
  <si>
    <t>Dan Sullivan</t>
  </si>
  <si>
    <t>Health Care Authority (0807)</t>
  </si>
  <si>
    <t>Nico Gomez</t>
  </si>
  <si>
    <t>Health Department (0340)</t>
  </si>
  <si>
    <t>Terry Cline, Ph.D.</t>
  </si>
  <si>
    <t>Historical Society (0350)</t>
  </si>
  <si>
    <t>Bob L. Blackburn</t>
  </si>
  <si>
    <t>Horse Racing Commission (0353)</t>
  </si>
  <si>
    <t>Constantin A. Rieger</t>
  </si>
  <si>
    <t>Human Services Department - OKDHS (0830)</t>
  </si>
  <si>
    <t>Ed Lake</t>
  </si>
  <si>
    <t>Indigent Defense System (0047)</t>
  </si>
  <si>
    <t>Joe P. Robrtson</t>
  </si>
  <si>
    <t>Industrial Finance Authority (0370)</t>
  </si>
  <si>
    <t>Michael Davis</t>
  </si>
  <si>
    <t>Interstate Oil Compact Commission (0307)</t>
  </si>
  <si>
    <t>C. Michael Ming</t>
  </si>
  <si>
    <t>J.D. McCarty Center (0670)</t>
  </si>
  <si>
    <t>Vicki Kuestersteffen</t>
  </si>
  <si>
    <t>J.M. Davis Memorial Commission (0204)</t>
  </si>
  <si>
    <t>Wayne McCombs</t>
  </si>
  <si>
    <t>Judicial Complaints, Council on (0678)</t>
  </si>
  <si>
    <t>Eric Mitts</t>
  </si>
  <si>
    <t>Labor Department (0405)</t>
  </si>
  <si>
    <t>Mark Costello</t>
  </si>
  <si>
    <t>Land Office, Commissioners of the (0410)</t>
  </si>
  <si>
    <t>Harry W. Birdwell</t>
  </si>
  <si>
    <t>Law Enforcement Retirement System (0416)</t>
  </si>
  <si>
    <t>Ginger Poplin</t>
  </si>
  <si>
    <t>Legislative Service Bureau (0423)</t>
  </si>
  <si>
    <t>Dale Wythe</t>
  </si>
  <si>
    <t>Libraries Department (0430)</t>
  </si>
  <si>
    <t>Susan McVey</t>
  </si>
  <si>
    <t>Licensed Social Workers Board (0622)</t>
  </si>
  <si>
    <t>James Marks</t>
  </si>
  <si>
    <t>Liquefied Petroleum Gas Board (0445)</t>
  </si>
  <si>
    <t>W.A. Glass</t>
  </si>
  <si>
    <t>Long Term Care Administrators Board (0509)</t>
  </si>
  <si>
    <t>Gaylord Z. Thomas</t>
  </si>
  <si>
    <t>Lottery Commission (0435)</t>
  </si>
  <si>
    <t>Rollo Redburn</t>
  </si>
  <si>
    <t>Management and Enterprise Services, Office of (0090)</t>
  </si>
  <si>
    <t>Preston Doerflinger</t>
  </si>
  <si>
    <t>Medical Licensure and Supervision Board (0450)</t>
  </si>
  <si>
    <t>Lyle R. Kelsey</t>
  </si>
  <si>
    <t>Medicolegal Investigations, Board of (0342)</t>
  </si>
  <si>
    <t>Eric Pfeifer</t>
  </si>
  <si>
    <t>Merit Protection Commission (0298)</t>
  </si>
  <si>
    <t>Carol Shelley</t>
  </si>
  <si>
    <t>Military Department, Oklahoma (0025)</t>
  </si>
  <si>
    <t>Myles Deering</t>
  </si>
  <si>
    <t>Mines Department (0125)</t>
  </si>
  <si>
    <t>Mary Ann Pritchard</t>
  </si>
  <si>
    <t>Motor Vehicle Commission (0475)</t>
  </si>
  <si>
    <t>Roy K. Dockum</t>
  </si>
  <si>
    <t>Multiple Injury Trust Fund (0391)</t>
  </si>
  <si>
    <t>Richard Cole</t>
  </si>
  <si>
    <t>Narcotics &amp; Dangerous Drugs Control (0477)</t>
  </si>
  <si>
    <t>R. Darrell Weaver</t>
  </si>
  <si>
    <t>Nursing, Oklahoma Board of (0510)</t>
  </si>
  <si>
    <t>Kim Glazer</t>
  </si>
  <si>
    <t>Office of Education Quality &amp; Accountability (0275)</t>
  </si>
  <si>
    <t>Dr. Sherry Labyer</t>
  </si>
  <si>
    <t>Office of Juvenile Affairs (0400)</t>
  </si>
  <si>
    <t>T. Keith Wilson</t>
  </si>
  <si>
    <t>Oklahoma State Board of Commercial Pet Breeders (0117)</t>
  </si>
  <si>
    <t>Lynne Rogers</t>
  </si>
  <si>
    <t>Osteopathic Examiners Board (0525)</t>
  </si>
  <si>
    <t>Deborah J. Bruce</t>
  </si>
  <si>
    <t>Pardon and Parole Board (0306)</t>
  </si>
  <si>
    <t>Jari Askins</t>
  </si>
  <si>
    <t>Peanut Commission (0535)</t>
  </si>
  <si>
    <t>J. Mike Kubicek</t>
  </si>
  <si>
    <t>Pharmacy Board (0560)</t>
  </si>
  <si>
    <t>Dr. John A. Foust</t>
  </si>
  <si>
    <t>Physician Manpower Training Commission (0619)</t>
  </si>
  <si>
    <t>James R. Bishop</t>
  </si>
  <si>
    <t>Police Pension and Retirement System (0557)</t>
  </si>
  <si>
    <t>Steven K. Snyder</t>
  </si>
  <si>
    <t>Private Vocational Schools Board (0563)</t>
  </si>
  <si>
    <t>Nora House</t>
  </si>
  <si>
    <t>Professional Engineers &amp; Land Surveyors Licensure Board (0570)</t>
  </si>
  <si>
    <t>Kathy Hart</t>
  </si>
  <si>
    <t>Psychologists Examiners Board (0575)</t>
  </si>
  <si>
    <t>Teanne Rose</t>
  </si>
  <si>
    <t>Public Employees Retirement System (0515)</t>
  </si>
  <si>
    <t>Tom Spencer</t>
  </si>
  <si>
    <t>Public Safety Department (0585)</t>
  </si>
  <si>
    <t>Michael C. Thompson</t>
  </si>
  <si>
    <t>Real Estate Commission (0588)</t>
  </si>
  <si>
    <t>Charla J. Stabotsky</t>
  </si>
  <si>
    <t>Regional University System of Oklahoma (0610)</t>
  </si>
  <si>
    <t>Sheridan McCaffree</t>
  </si>
  <si>
    <t>Rehabilitation Services (0805)</t>
  </si>
  <si>
    <t>Joe Cordova</t>
  </si>
  <si>
    <t>Scenic Rivers Commission (0568)</t>
  </si>
  <si>
    <t>Ed Fite</t>
  </si>
  <si>
    <t>School of Science &amp; Mathematics (0629)</t>
  </si>
  <si>
    <t>Frank Y.H. Wang</t>
  </si>
  <si>
    <t>Secretary of State (0625)</t>
  </si>
  <si>
    <t>Chris Benge</t>
  </si>
  <si>
    <t>Securities Commission (0630)</t>
  </si>
  <si>
    <t>Irving L. Faught</t>
  </si>
  <si>
    <t>Space Industry Development Authority (0346)</t>
  </si>
  <si>
    <t>Bill Khourie</t>
  </si>
  <si>
    <t>Speech-Language Pathology &amp; Audiology Board (0632)</t>
  </si>
  <si>
    <t>Amy Hall</t>
  </si>
  <si>
    <t>Tax Commission (0695)</t>
  </si>
  <si>
    <t>Tony Mastin</t>
  </si>
  <si>
    <t>Teacher Preparation Commission (0269)</t>
  </si>
  <si>
    <t>Teachers' Retirement System (0715)</t>
  </si>
  <si>
    <t>Tobacco Settlement Endowment Trust (0092)</t>
  </si>
  <si>
    <t>Tracey Strader</t>
  </si>
  <si>
    <t>Tourism &amp; Recreation Department (0566)</t>
  </si>
  <si>
    <t>Deby Snodgrass</t>
  </si>
  <si>
    <t>Transportation Department (0345)</t>
  </si>
  <si>
    <t>Mike Patterson</t>
  </si>
  <si>
    <t>Turnpike Authority (0978)</t>
  </si>
  <si>
    <t>Tim Stewart</t>
  </si>
  <si>
    <t>Uniform Building Code Commission (0753)</t>
  </si>
  <si>
    <t>Billy Pope</t>
  </si>
  <si>
    <t>Used Motor Vehicle and Parts Commission (0755)</t>
  </si>
  <si>
    <t>John W. Maile</t>
  </si>
  <si>
    <t>Veterans Affair Department (0650)</t>
  </si>
  <si>
    <t>John McReynolds</t>
  </si>
  <si>
    <t>Veterinary Medical Examiners Board (0790)</t>
  </si>
  <si>
    <t>Cathy Kirkpatrick</t>
  </si>
  <si>
    <t>Water Resources Board (0835)</t>
  </si>
  <si>
    <t>JD Strong</t>
  </si>
  <si>
    <t>Wheat Commission (0875)</t>
  </si>
  <si>
    <t>Mike Schulte</t>
  </si>
  <si>
    <t>Wildlife Conservation (0320)</t>
  </si>
  <si>
    <t>Richard Hatcher</t>
  </si>
  <si>
    <t>Will Rogers Memorial Commission (0880)</t>
  </si>
  <si>
    <t>Tad Jones</t>
  </si>
  <si>
    <t>Workers' Compensation Commission (0865)</t>
  </si>
  <si>
    <t>Troy Wilson</t>
  </si>
  <si>
    <t>Agency Head 2014</t>
  </si>
  <si>
    <t>Gender 2014</t>
  </si>
  <si>
    <t>Agency Head 2003</t>
  </si>
  <si>
    <t>Gender 2003</t>
  </si>
  <si>
    <t>Edith Steele</t>
  </si>
  <si>
    <t>-</t>
  </si>
  <si>
    <t>Terry L. Peach</t>
  </si>
  <si>
    <t>Betty Price</t>
  </si>
  <si>
    <t>Kenneth E. Blick</t>
  </si>
  <si>
    <t>Dr. Jerry Coakley</t>
  </si>
  <si>
    <t xml:space="preserve">Phil Berkenbile, Ph.D. </t>
  </si>
  <si>
    <t>Centennial Commemoration Commission, Oklahoma Capitol Complex and</t>
  </si>
  <si>
    <t>J. Blake Wade</t>
  </si>
  <si>
    <t>Central Services, Department of</t>
  </si>
  <si>
    <t>Pamela M. Warren</t>
  </si>
  <si>
    <t>J.D. McCarty Center/Cerebral Palsy Commission (0670)</t>
  </si>
  <si>
    <t>Curtis A. Peters</t>
  </si>
  <si>
    <t>Janice Hendryx</t>
  </si>
  <si>
    <t>Beth Kelly</t>
  </si>
  <si>
    <t>Kathryn Taylor</t>
  </si>
  <si>
    <t>Terry McCullar</t>
  </si>
  <si>
    <t>Boyd West</t>
  </si>
  <si>
    <t>Donald K. Hardin</t>
  </si>
  <si>
    <t>Ron Ward</t>
  </si>
  <si>
    <t>Betty Moore</t>
  </si>
  <si>
    <t>Duane Kyler</t>
  </si>
  <si>
    <t>Linda C. Campbell</t>
  </si>
  <si>
    <t>John McCarroll</t>
  </si>
  <si>
    <t>Michael Clingman</t>
  </si>
  <si>
    <t>Jon Brock</t>
  </si>
  <si>
    <t>Steve A. Thompson</t>
  </si>
  <si>
    <t>Environment, Office of the Secretary of the (27A:1-1-204)</t>
  </si>
  <si>
    <t>Miles Tolbert</t>
  </si>
  <si>
    <t>Marilyn Hughes</t>
  </si>
  <si>
    <t>Jim Fulmer</t>
  </si>
  <si>
    <t>Finance, Office of State</t>
  </si>
  <si>
    <t>Scott Meacham</t>
  </si>
  <si>
    <t>Terry McEnany</t>
  </si>
  <si>
    <t>Ron Coker</t>
  </si>
  <si>
    <t>Disability Concerns/Handicapped Concerns, Office Of (0326)</t>
  </si>
  <si>
    <t>J. Steven Stokes</t>
  </si>
  <si>
    <t>Michael Crutcher, M.D., M.P.H.</t>
  </si>
  <si>
    <t>Michael Fogarty</t>
  </si>
  <si>
    <t>Gordon L. Hare</t>
  </si>
  <si>
    <t>Hospital Authority, University</t>
  </si>
  <si>
    <t>Dean H. Gandy</t>
  </si>
  <si>
    <t>Howard H. Hendrick</t>
  </si>
  <si>
    <t>Indian Affairs Commission, Oklahoma</t>
  </si>
  <si>
    <t>Barbara A. Warner</t>
  </si>
  <si>
    <t>James D. Bednar</t>
  </si>
  <si>
    <t>Insurance Board, State and Education Employees Group (0516)</t>
  </si>
  <si>
    <t>Bill W. Crain</t>
  </si>
  <si>
    <t>Robert J. Sullivan Jr.</t>
  </si>
  <si>
    <t>Richard DeLaughter</t>
  </si>
  <si>
    <t>Brenda Reneau Wynn</t>
  </si>
  <si>
    <t>Clifton Scott</t>
  </si>
  <si>
    <t>Jeanie Nelson, Ph.D.</t>
  </si>
  <si>
    <t>Lawrence F. McCullock</t>
  </si>
  <si>
    <t>Evelyn Seaton</t>
  </si>
  <si>
    <t>Fred B. Jordan</t>
  </si>
  <si>
    <t>James L. Howard</t>
  </si>
  <si>
    <t xml:space="preserve">Major General Harry M. Wyatt III </t>
  </si>
  <si>
    <t>Lonnie G. Wright</t>
  </si>
  <si>
    <t>Gary R. Clark</t>
  </si>
  <si>
    <t>Oil and Gas Wells, Commission on Marginally Producing (0446)</t>
  </si>
  <si>
    <t>Liz Fajen</t>
  </si>
  <si>
    <t>Terry Jenks</t>
  </si>
  <si>
    <t>Personnel Management, Office of (0548)</t>
  </si>
  <si>
    <t>Oscar B. Jackson</t>
  </si>
  <si>
    <t>Bryan Potter, R.Ph.</t>
  </si>
  <si>
    <t>Rick Ernest</t>
  </si>
  <si>
    <t>Robert J. Wallace</t>
  </si>
  <si>
    <t>Dennis Rea</t>
  </si>
  <si>
    <t>Sue A. Fleming</t>
  </si>
  <si>
    <t>Bob A. Ricks</t>
  </si>
  <si>
    <t>Anne M. Woody</t>
  </si>
  <si>
    <t>Linda S. Parker</t>
  </si>
  <si>
    <t>Edna M. Maning</t>
  </si>
  <si>
    <t>M. Susan Savage</t>
  </si>
  <si>
    <t>General Jay Edwards</t>
  </si>
  <si>
    <t>Larry Shropshire</t>
  </si>
  <si>
    <t>Ted Gillespie</t>
  </si>
  <si>
    <t>Tommy Beavers</t>
  </si>
  <si>
    <t>Ralph McCalmont</t>
  </si>
  <si>
    <t>Turnpike/Transportation Authority (0978)</t>
  </si>
  <si>
    <t>Holly Lowe</t>
  </si>
  <si>
    <t>Phil Tomlinson</t>
  </si>
  <si>
    <t>Phillip L. Driskill</t>
  </si>
  <si>
    <t>Duane A. Smith</t>
  </si>
  <si>
    <t>Mark Hodges</t>
  </si>
  <si>
    <t>Greg Duffy</t>
  </si>
  <si>
    <t>Michelle Lefebvre-Carter</t>
  </si>
  <si>
    <t>Thomas D. Jordan</t>
  </si>
  <si>
    <t>Terry L. Cline</t>
  </si>
  <si>
    <t>Agency Head 1993</t>
  </si>
  <si>
    <t>Gender 1993</t>
  </si>
  <si>
    <t>Diana Collinsworth</t>
  </si>
  <si>
    <t>William Hamilton</t>
  </si>
  <si>
    <t>Gary Sherrer</t>
  </si>
  <si>
    <t>Kurt M. Dubowski</t>
  </si>
  <si>
    <t>Ron L. Willis</t>
  </si>
  <si>
    <t>Paula Hern</t>
  </si>
  <si>
    <t>Ed Beasley</t>
  </si>
  <si>
    <t>Robert J. Hicks</t>
  </si>
  <si>
    <t>Roy V. Peters Jr., Ed.D.</t>
  </si>
  <si>
    <t>Carolyn W. Sales</t>
  </si>
  <si>
    <t>Thomas S. Kemper</t>
  </si>
  <si>
    <t>Gaylord D. Snitker</t>
  </si>
  <si>
    <t>D. Gregory Main</t>
  </si>
  <si>
    <t>William H. Crawford</t>
  </si>
  <si>
    <t>Timothy S. Clark</t>
  </si>
  <si>
    <t>Larry Fields</t>
  </si>
  <si>
    <t>Shirley L. Hastings</t>
  </si>
  <si>
    <t>Johnny F. Dirck</t>
  </si>
  <si>
    <t>Sharron D. Boehler</t>
  </si>
  <si>
    <t>Bruce Walker</t>
  </si>
  <si>
    <t>Robert L. Allen</t>
  </si>
  <si>
    <t>Lance Ward</t>
  </si>
  <si>
    <t>Thomas L. Feuerborn</t>
  </si>
  <si>
    <t>Wayne Winn</t>
  </si>
  <si>
    <t>Patricia P. Eaton</t>
  </si>
  <si>
    <t>Mark S. Coleman</t>
  </si>
  <si>
    <t>Jack E. White</t>
  </si>
  <si>
    <t>Jay C. Casey</t>
  </si>
  <si>
    <t>Bryon D. Hollander</t>
  </si>
  <si>
    <t>Bob Hollander</t>
  </si>
  <si>
    <t>Gary Gray</t>
  </si>
  <si>
    <t>Thomas D. Peace, Ph.D.</t>
  </si>
  <si>
    <t>Andrew A. Lasser</t>
  </si>
  <si>
    <t>Benjamin Demps Jr.</t>
  </si>
  <si>
    <t>Nathan Hart</t>
  </si>
  <si>
    <t>Robert D. Ganstine</t>
  </si>
  <si>
    <t>Odie A. Nance</t>
  </si>
  <si>
    <t>Christine Hansen</t>
  </si>
  <si>
    <t>Lee T. Good</t>
  </si>
  <si>
    <t>Howard W. Conyers</t>
  </si>
  <si>
    <t>Dave Renfro</t>
  </si>
  <si>
    <t>Carol J. Ford</t>
  </si>
  <si>
    <t>Mary E. Haning</t>
  </si>
  <si>
    <t>Paul E. McElvany</t>
  </si>
  <si>
    <t>Robert L. Clark</t>
  </si>
  <si>
    <t>Mary Sue Counts</t>
  </si>
  <si>
    <t>Paul Lee Belew</t>
  </si>
  <si>
    <t>Long Term Care Administrators Board/Oklahoma State Board of Examiners for Nursing Home Administrators (0509)</t>
  </si>
  <si>
    <t>Carole A. Smith</t>
  </si>
  <si>
    <t>Gary D. Maynard, MG</t>
  </si>
  <si>
    <t>James Hamm</t>
  </si>
  <si>
    <t>Noel C. Kruger</t>
  </si>
  <si>
    <t>Joseph H. Carter</t>
  </si>
  <si>
    <t>Chris Rink</t>
  </si>
  <si>
    <t>Marti Sherrill</t>
  </si>
  <si>
    <t>Richard P. Heuckendorf</t>
  </si>
  <si>
    <t>Terry Young</t>
  </si>
  <si>
    <t>John F. Crowley</t>
  </si>
  <si>
    <t>James C. Thomas</t>
  </si>
  <si>
    <t>Teacher Preparation Commission/Educational Quality and Accountability, Office of (0269)</t>
  </si>
  <si>
    <t>Cindy Bennett</t>
  </si>
  <si>
    <t>Jeanie Wall</t>
  </si>
  <si>
    <t>John Kennedy</t>
  </si>
  <si>
    <t>Regional University System of Oklahoma (0610)/Board of Regents of Oklahoma Colleges</t>
  </si>
  <si>
    <t>Bette Leone, Ph.D.</t>
  </si>
  <si>
    <t>Norris Price</t>
  </si>
  <si>
    <t>David R. McBride</t>
  </si>
  <si>
    <t>Rex Privett</t>
  </si>
  <si>
    <t>Sue A. Curtis</t>
  </si>
  <si>
    <t>Norma Unruh</t>
  </si>
  <si>
    <t>Robert Sanders</t>
  </si>
  <si>
    <t>Sulinda Moffett</t>
  </si>
  <si>
    <t>Elaine Dodd</t>
  </si>
  <si>
    <t>H.E. Hendrix</t>
  </si>
  <si>
    <t>Minus missing data</t>
  </si>
  <si>
    <t>Percent female</t>
  </si>
  <si>
    <t>John Taylor</t>
  </si>
  <si>
    <t>Male Agency Executive Official</t>
  </si>
  <si>
    <t>Female Agency Executive Official</t>
  </si>
  <si>
    <t>1-5 FTE in Agency</t>
  </si>
  <si>
    <t>amount in purple</t>
  </si>
  <si>
    <t>sum of female</t>
  </si>
  <si>
    <t>6-20 FTE in Agency</t>
  </si>
  <si>
    <t>21-100 FTE in Agency</t>
  </si>
  <si>
    <t>101-7005 FTE</t>
  </si>
  <si>
    <t>Total in Groupings</t>
  </si>
  <si>
    <t>Purple</t>
  </si>
  <si>
    <t>Pink</t>
  </si>
  <si>
    <t>Blue</t>
  </si>
  <si>
    <t>Yellow</t>
  </si>
  <si>
    <t>Percent Female Agency Executive Official</t>
  </si>
  <si>
    <t>Percent Male Agency Executive Official</t>
  </si>
  <si>
    <t>1993 agencies (minus nonexistant agencies in year)</t>
  </si>
  <si>
    <t>2003 agencies minus  non existant agencies</t>
  </si>
  <si>
    <t>Total Female Yellow</t>
  </si>
  <si>
    <t>Total Female Blue</t>
  </si>
  <si>
    <t>Total Blue</t>
  </si>
  <si>
    <t>Total Female Orange</t>
  </si>
  <si>
    <t>Total Orange</t>
  </si>
  <si>
    <t>Total Female Lavender</t>
  </si>
  <si>
    <t>Total Lavender</t>
  </si>
  <si>
    <t>Total Male Yellow</t>
  </si>
  <si>
    <t>Total Male Blue</t>
  </si>
  <si>
    <t>Total Male Orange</t>
  </si>
  <si>
    <t>Total Male Lavender</t>
  </si>
  <si>
    <t>Sheridan McCaffrey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</si>
</sst>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b/>
      <sz val="12"/>
      <color rgb="FFFFFFFF"/>
      <name val="Arial"/>
    </font>
    <font>
      <sz val="13"/>
      <color theme="1"/>
      <name val="Calibri"/>
      <scheme val="minor"/>
    </font>
    <font>
      <sz val="12"/>
      <color theme="1"/>
      <name val="Arial"/>
    </font>
    <font>
      <sz val="13.2"/>
      <color theme="1"/>
      <name val="Calibri"/>
      <scheme val="minor"/>
    </font>
    <font>
      <sz val="10.8"/>
      <color rgb="FF222222"/>
      <name val="Calibri"/>
      <scheme val="minor"/>
    </font>
    <font>
      <sz val="12"/>
      <color rgb="FF545454"/>
      <name val="Calibri"/>
      <scheme val="minor"/>
    </font>
    <font>
      <b/>
      <sz val="12"/>
      <color theme="1"/>
      <name val="Arial"/>
    </font>
    <font>
      <sz val="13.2"/>
      <color rgb="FF000000"/>
      <name val="Arial"/>
    </font>
    <font>
      <b/>
      <sz val="13"/>
      <color theme="1"/>
      <name val="Calibri"/>
      <scheme val="minor"/>
    </font>
    <font>
      <sz val="13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3"/>
      <color rgb="FFFF0000"/>
      <name val="Calibri"/>
      <scheme val="minor"/>
    </font>
    <font>
      <sz val="12"/>
      <color rgb="FFFF0000"/>
      <name val="Arial"/>
    </font>
    <font>
      <sz val="10.8"/>
      <color rgb="FFFF0000"/>
      <name val="Calibri"/>
      <scheme val="minor"/>
    </font>
    <font>
      <sz val="13"/>
      <color theme="5"/>
      <name val="Calibri"/>
      <scheme val="minor"/>
    </font>
    <font>
      <sz val="12"/>
      <color theme="5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7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2" borderId="0" xfId="0" applyFont="1" applyFill="1"/>
    <xf numFmtId="0" fontId="10" fillId="3" borderId="0" xfId="0" applyFont="1" applyFill="1"/>
    <xf numFmtId="0" fontId="10" fillId="4" borderId="0" xfId="0" applyFont="1" applyFill="1"/>
    <xf numFmtId="0" fontId="16" fillId="0" borderId="0" xfId="0" applyFont="1"/>
    <xf numFmtId="0" fontId="16" fillId="5" borderId="0" xfId="0" applyFont="1" applyFill="1"/>
    <xf numFmtId="0" fontId="2" fillId="5" borderId="0" xfId="0" applyFont="1" applyFill="1"/>
    <xf numFmtId="0" fontId="17" fillId="0" borderId="0" xfId="0" applyFont="1"/>
    <xf numFmtId="0" fontId="18" fillId="0" borderId="0" xfId="0" applyFont="1"/>
    <xf numFmtId="0" fontId="13" fillId="0" borderId="0" xfId="0" applyFont="1"/>
    <xf numFmtId="0" fontId="0" fillId="0" borderId="0" xfId="0" applyFont="1"/>
    <xf numFmtId="0" fontId="3" fillId="5" borderId="0" xfId="0" applyFont="1" applyFill="1"/>
    <xf numFmtId="0" fontId="0" fillId="5" borderId="0" xfId="0" applyFont="1" applyFill="1"/>
    <xf numFmtId="0" fontId="6" fillId="5" borderId="0" xfId="0" applyFont="1" applyFill="1"/>
    <xf numFmtId="0" fontId="19" fillId="5" borderId="0" xfId="0" applyFont="1" applyFill="1"/>
    <xf numFmtId="0" fontId="20" fillId="5" borderId="0" xfId="0" applyFont="1" applyFill="1"/>
    <xf numFmtId="0" fontId="3" fillId="6" borderId="0" xfId="0" applyFont="1" applyFill="1"/>
    <xf numFmtId="0" fontId="0" fillId="6" borderId="0" xfId="0" applyFont="1" applyFill="1"/>
    <xf numFmtId="16" fontId="0" fillId="0" borderId="0" xfId="0" applyNumberFormat="1"/>
    <xf numFmtId="0" fontId="3" fillId="7" borderId="0" xfId="0" applyFont="1" applyFill="1"/>
    <xf numFmtId="0" fontId="0" fillId="7" borderId="0" xfId="0" applyFont="1" applyFill="1"/>
    <xf numFmtId="0" fontId="5" fillId="7" borderId="0" xfId="0" applyFont="1" applyFill="1"/>
    <xf numFmtId="0" fontId="2" fillId="7" borderId="0" xfId="0" applyFont="1" applyFill="1"/>
    <xf numFmtId="0" fontId="4" fillId="7" borderId="0" xfId="0" applyFont="1" applyFill="1"/>
    <xf numFmtId="0" fontId="2" fillId="6" borderId="0" xfId="0" applyFont="1" applyFill="1"/>
    <xf numFmtId="0" fontId="4" fillId="6" borderId="0" xfId="0" applyFont="1" applyFill="1"/>
    <xf numFmtId="0" fontId="3" fillId="8" borderId="0" xfId="0" applyFont="1" applyFill="1"/>
    <xf numFmtId="0" fontId="0" fillId="8" borderId="0" xfId="0" applyFont="1" applyFill="1"/>
    <xf numFmtId="0" fontId="0" fillId="5" borderId="0" xfId="0" applyFill="1"/>
    <xf numFmtId="0" fontId="0" fillId="0" borderId="0" xfId="0" applyFill="1"/>
    <xf numFmtId="0" fontId="0" fillId="9" borderId="0" xfId="0" applyFont="1" applyFill="1"/>
    <xf numFmtId="0" fontId="2" fillId="9" borderId="0" xfId="0" applyFont="1" applyFill="1"/>
    <xf numFmtId="0" fontId="2" fillId="10" borderId="0" xfId="0" applyFont="1" applyFill="1"/>
    <xf numFmtId="0" fontId="16" fillId="10" borderId="0" xfId="0" applyFont="1" applyFill="1"/>
  </cellXfs>
  <cellStyles count="2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 FTE GRAPH'!$M$1</c:f>
              <c:strCache>
                <c:ptCount val="1"/>
                <c:pt idx="0">
                  <c:v>Male Agency Executive Official</c:v>
                </c:pt>
              </c:strCache>
            </c:strRef>
          </c:tx>
          <c:invertIfNegative val="0"/>
          <c:cat>
            <c:strRef>
              <c:f>'2014 FTE GRAPH'!$L$2:$L$5</c:f>
              <c:strCache>
                <c:ptCount val="4"/>
                <c:pt idx="0">
                  <c:v>1-5 FTE in Agency</c:v>
                </c:pt>
                <c:pt idx="1">
                  <c:v>6-20 FTE in Agency</c:v>
                </c:pt>
                <c:pt idx="2">
                  <c:v>21-100 FTE in Agency</c:v>
                </c:pt>
                <c:pt idx="3">
                  <c:v>101-7005 FTE</c:v>
                </c:pt>
              </c:strCache>
            </c:strRef>
          </c:cat>
          <c:val>
            <c:numRef>
              <c:f>'2014 FTE GRAPH'!$M$2:$M$5</c:f>
              <c:numCache>
                <c:formatCode>General</c:formatCode>
                <c:ptCount val="4"/>
                <c:pt idx="0">
                  <c:v>16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</c:numCache>
            </c:numRef>
          </c:val>
        </c:ser>
        <c:ser>
          <c:idx val="1"/>
          <c:order val="1"/>
          <c:tx>
            <c:strRef>
              <c:f>'2014 FTE GRAPH'!$N$1</c:f>
              <c:strCache>
                <c:ptCount val="1"/>
                <c:pt idx="0">
                  <c:v>Female Agency Executive Official</c:v>
                </c:pt>
              </c:strCache>
            </c:strRef>
          </c:tx>
          <c:invertIfNegative val="0"/>
          <c:cat>
            <c:strRef>
              <c:f>'2014 FTE GRAPH'!$L$2:$L$5</c:f>
              <c:strCache>
                <c:ptCount val="4"/>
                <c:pt idx="0">
                  <c:v>1-5 FTE in Agency</c:v>
                </c:pt>
                <c:pt idx="1">
                  <c:v>6-20 FTE in Agency</c:v>
                </c:pt>
                <c:pt idx="2">
                  <c:v>21-100 FTE in Agency</c:v>
                </c:pt>
                <c:pt idx="3">
                  <c:v>101-7005 FTE</c:v>
                </c:pt>
              </c:strCache>
            </c:strRef>
          </c:cat>
          <c:val>
            <c:numRef>
              <c:f>'2014 FTE GRAPH'!$N$2:$N$5</c:f>
              <c:numCache>
                <c:formatCode>General</c:formatCode>
                <c:ptCount val="4"/>
                <c:pt idx="0">
                  <c:v>13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483472"/>
        <c:axId val="1446487280"/>
      </c:barChart>
      <c:catAx>
        <c:axId val="144648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6487280"/>
        <c:crosses val="autoZero"/>
        <c:auto val="1"/>
        <c:lblAlgn val="ctr"/>
        <c:lblOffset val="100"/>
        <c:noMultiLvlLbl val="0"/>
      </c:catAx>
      <c:valAx>
        <c:axId val="144648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6483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'2014-2003-1993 GRAPH'!$B$131</c:f>
              <c:strCache>
                <c:ptCount val="1"/>
                <c:pt idx="0">
                  <c:v>Percent Female Agency Executive Official</c:v>
                </c:pt>
              </c:strCache>
            </c:strRef>
          </c:tx>
          <c:invertIfNegative val="0"/>
          <c:cat>
            <c:numRef>
              <c:f>'2014-2003-1993 GRAPH'!$A$132:$A$134</c:f>
              <c:numCache>
                <c:formatCode>General</c:formatCode>
                <c:ptCount val="3"/>
                <c:pt idx="0">
                  <c:v>2014</c:v>
                </c:pt>
                <c:pt idx="1">
                  <c:v>2003</c:v>
                </c:pt>
                <c:pt idx="2">
                  <c:v>1993</c:v>
                </c:pt>
              </c:numCache>
            </c:numRef>
          </c:cat>
          <c:val>
            <c:numRef>
              <c:f>'2014-2003-1993 GRAPH'!$B$132:$B$134</c:f>
              <c:numCache>
                <c:formatCode>General</c:formatCode>
                <c:ptCount val="3"/>
                <c:pt idx="0">
                  <c:v>28.440366972477065</c:v>
                </c:pt>
                <c:pt idx="1">
                  <c:v>27.027027027027028</c:v>
                </c:pt>
                <c:pt idx="2">
                  <c:v>23.300970873786408</c:v>
                </c:pt>
              </c:numCache>
            </c:numRef>
          </c:val>
        </c:ser>
        <c:ser>
          <c:idx val="1"/>
          <c:order val="1"/>
          <c:tx>
            <c:strRef>
              <c:f>'2014-2003-1993 GRAPH'!$C$131</c:f>
              <c:strCache>
                <c:ptCount val="1"/>
                <c:pt idx="0">
                  <c:v>Percent Male Agency Executive Official</c:v>
                </c:pt>
              </c:strCache>
            </c:strRef>
          </c:tx>
          <c:invertIfNegative val="0"/>
          <c:cat>
            <c:numRef>
              <c:f>'2014-2003-1993 GRAPH'!$A$132:$A$134</c:f>
              <c:numCache>
                <c:formatCode>General</c:formatCode>
                <c:ptCount val="3"/>
                <c:pt idx="0">
                  <c:v>2014</c:v>
                </c:pt>
                <c:pt idx="1">
                  <c:v>2003</c:v>
                </c:pt>
                <c:pt idx="2">
                  <c:v>1993</c:v>
                </c:pt>
              </c:numCache>
            </c:numRef>
          </c:cat>
          <c:val>
            <c:numRef>
              <c:f>'2014-2003-1993 GRAPH'!$C$132:$C$134</c:f>
              <c:numCache>
                <c:formatCode>General</c:formatCode>
                <c:ptCount val="3"/>
                <c:pt idx="0">
                  <c:v>71.559633027522935</c:v>
                </c:pt>
                <c:pt idx="1">
                  <c:v>72.972972972972968</c:v>
                </c:pt>
                <c:pt idx="2">
                  <c:v>76.699029126213588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488912"/>
        <c:axId val="1446489456"/>
      </c:barChart>
      <c:catAx>
        <c:axId val="144648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6489456"/>
        <c:crosses val="autoZero"/>
        <c:auto val="1"/>
        <c:lblAlgn val="ctr"/>
        <c:lblOffset val="100"/>
        <c:noMultiLvlLbl val="0"/>
      </c:catAx>
      <c:valAx>
        <c:axId val="144648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648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698500</xdr:colOff>
      <xdr:row>7</xdr:row>
      <xdr:rowOff>107950</xdr:rowOff>
    </xdr:from>
    <xdr:to>
      <xdr:col>17</xdr:col>
      <xdr:colOff>317500</xdr:colOff>
      <xdr:row>21</xdr:row>
      <xdr:rowOff>6350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134</xdr:row>
      <xdr:rowOff>133350</xdr:rowOff>
    </xdr:from>
    <xdr:to>
      <xdr:col>0</xdr:col>
      <xdr:colOff>4610100</xdr:colOff>
      <xdr:row>148</xdr:row>
      <xdr:rowOff>31750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5"/>
  <sheetViews>
    <sheetView tabSelected="1" workbookViewId="0">
      <selection activeCell="C90" sqref="C90"/>
    </sheetView>
  </sheetViews>
  <sheetFormatPr defaultColWidth="11.19921875" defaultRowHeight="15.6" x14ac:dyDescent="0.3"/>
  <sheetData>
    <row r="1" spans="1:18" ht="17.399999999999999" x14ac:dyDescent="0.35">
      <c r="A1" s="19" t="s">
        <v>89</v>
      </c>
      <c r="B1" s="19">
        <v>7002</v>
      </c>
      <c r="C1" s="20" t="s">
        <v>90</v>
      </c>
      <c r="D1" s="20">
        <v>0</v>
      </c>
      <c r="E1" s="1" t="s">
        <v>407</v>
      </c>
      <c r="F1">
        <f>SUM(D1:D29)</f>
        <v>5</v>
      </c>
      <c r="M1" t="s">
        <v>390</v>
      </c>
      <c r="N1" t="s">
        <v>391</v>
      </c>
      <c r="Q1" t="s">
        <v>398</v>
      </c>
    </row>
    <row r="2" spans="1:18" ht="17.399999999999999" x14ac:dyDescent="0.35">
      <c r="A2" s="19" t="s">
        <v>47</v>
      </c>
      <c r="B2" s="19">
        <v>3889</v>
      </c>
      <c r="C2" s="20" t="s">
        <v>48</v>
      </c>
      <c r="D2" s="20">
        <v>0</v>
      </c>
      <c r="E2" s="1"/>
      <c r="L2" s="26" t="s">
        <v>392</v>
      </c>
      <c r="M2" s="36">
        <f>F197</f>
        <v>16</v>
      </c>
      <c r="N2" s="36">
        <f>F81</f>
        <v>13</v>
      </c>
      <c r="Q2">
        <f>M2+N2</f>
        <v>29</v>
      </c>
      <c r="R2" t="s">
        <v>399</v>
      </c>
    </row>
    <row r="3" spans="1:18" ht="17.399999999999999" x14ac:dyDescent="0.35">
      <c r="A3" s="19" t="s">
        <v>195</v>
      </c>
      <c r="B3" s="19">
        <v>2341</v>
      </c>
      <c r="C3" s="20" t="s">
        <v>196</v>
      </c>
      <c r="D3" s="20">
        <v>0</v>
      </c>
      <c r="E3" s="1"/>
      <c r="L3" t="s">
        <v>395</v>
      </c>
      <c r="M3" s="36">
        <f>F173</f>
        <v>19</v>
      </c>
      <c r="N3" s="36">
        <f>F57</f>
        <v>5</v>
      </c>
      <c r="Q3" s="37">
        <f>M3+N3</f>
        <v>24</v>
      </c>
      <c r="R3" s="37" t="s">
        <v>400</v>
      </c>
    </row>
    <row r="4" spans="1:18" ht="17.399999999999999" x14ac:dyDescent="0.35">
      <c r="A4" s="19" t="s">
        <v>83</v>
      </c>
      <c r="B4" s="19">
        <v>1950</v>
      </c>
      <c r="C4" s="20" t="s">
        <v>84</v>
      </c>
      <c r="D4" s="20">
        <v>0</v>
      </c>
      <c r="E4" s="1"/>
      <c r="L4" t="s">
        <v>396</v>
      </c>
      <c r="M4" s="36">
        <f>F146</f>
        <v>20</v>
      </c>
      <c r="N4" s="36">
        <f>F30</f>
        <v>7</v>
      </c>
      <c r="Q4" s="37">
        <f>M4+N4</f>
        <v>27</v>
      </c>
      <c r="R4" s="37" t="s">
        <v>401</v>
      </c>
    </row>
    <row r="5" spans="1:18" ht="17.399999999999999" x14ac:dyDescent="0.35">
      <c r="A5" s="19" t="s">
        <v>203</v>
      </c>
      <c r="B5" s="19">
        <v>1905</v>
      </c>
      <c r="C5" s="20" t="s">
        <v>204</v>
      </c>
      <c r="D5" s="20">
        <v>0</v>
      </c>
      <c r="E5" s="1"/>
      <c r="L5" t="s">
        <v>397</v>
      </c>
      <c r="M5" s="36">
        <f>F117</f>
        <v>24</v>
      </c>
      <c r="N5" s="36">
        <v>5</v>
      </c>
      <c r="O5" s="37"/>
      <c r="P5" s="37"/>
      <c r="Q5" s="37">
        <f>SUM(M5:N5)</f>
        <v>29</v>
      </c>
      <c r="R5" s="37" t="s">
        <v>402</v>
      </c>
    </row>
    <row r="6" spans="1:18" ht="17.399999999999999" x14ac:dyDescent="0.35">
      <c r="A6" s="19" t="s">
        <v>55</v>
      </c>
      <c r="B6" s="19">
        <v>1580</v>
      </c>
      <c r="C6" s="20" t="s">
        <v>56</v>
      </c>
      <c r="D6" s="23">
        <v>1</v>
      </c>
      <c r="E6" s="1"/>
      <c r="Q6">
        <f>SUM(Q2:Q5)</f>
        <v>109</v>
      </c>
    </row>
    <row r="7" spans="1:18" ht="17.399999999999999" x14ac:dyDescent="0.35">
      <c r="A7" s="19" t="s">
        <v>167</v>
      </c>
      <c r="B7" s="19">
        <v>1437</v>
      </c>
      <c r="C7" s="20" t="s">
        <v>168</v>
      </c>
      <c r="D7" s="20">
        <v>0</v>
      </c>
      <c r="E7" s="1"/>
    </row>
    <row r="8" spans="1:18" ht="17.399999999999999" x14ac:dyDescent="0.35">
      <c r="A8" s="19" t="s">
        <v>121</v>
      </c>
      <c r="B8" s="19">
        <v>1311</v>
      </c>
      <c r="C8" s="20" t="s">
        <v>122</v>
      </c>
      <c r="D8" s="20">
        <v>0</v>
      </c>
      <c r="E8" s="1"/>
    </row>
    <row r="9" spans="1:18" ht="17.399999999999999" x14ac:dyDescent="0.35">
      <c r="A9" s="19" t="s">
        <v>59</v>
      </c>
      <c r="B9" s="19">
        <v>1064</v>
      </c>
      <c r="C9" s="20" t="s">
        <v>60</v>
      </c>
      <c r="D9" s="23">
        <v>1</v>
      </c>
      <c r="E9" s="1"/>
    </row>
    <row r="10" spans="1:18" ht="17.399999999999999" x14ac:dyDescent="0.35">
      <c r="A10" s="19" t="s">
        <v>173</v>
      </c>
      <c r="B10" s="19">
        <v>940</v>
      </c>
      <c r="C10" s="20" t="s">
        <v>174</v>
      </c>
      <c r="D10" s="20">
        <v>0</v>
      </c>
      <c r="E10" s="1"/>
    </row>
    <row r="11" spans="1:18" ht="17.399999999999999" x14ac:dyDescent="0.35">
      <c r="A11" s="19" t="s">
        <v>187</v>
      </c>
      <c r="B11" s="19">
        <v>731</v>
      </c>
      <c r="C11" s="20" t="s">
        <v>188</v>
      </c>
      <c r="D11" s="20">
        <v>0</v>
      </c>
      <c r="E11" s="1"/>
    </row>
    <row r="12" spans="1:18" ht="17.399999999999999" x14ac:dyDescent="0.35">
      <c r="A12" s="19" t="s">
        <v>143</v>
      </c>
      <c r="B12" s="19">
        <v>696</v>
      </c>
      <c r="C12" s="20" t="s">
        <v>144</v>
      </c>
      <c r="D12" s="20">
        <v>0</v>
      </c>
      <c r="E12" s="1"/>
    </row>
    <row r="13" spans="1:18" ht="17.399999999999999" x14ac:dyDescent="0.35">
      <c r="A13" s="19" t="s">
        <v>67</v>
      </c>
      <c r="B13" s="19">
        <v>594</v>
      </c>
      <c r="C13" s="20" t="s">
        <v>68</v>
      </c>
      <c r="D13" s="20">
        <v>0</v>
      </c>
      <c r="E13" s="1"/>
    </row>
    <row r="14" spans="1:18" ht="17.399999999999999" x14ac:dyDescent="0.35">
      <c r="A14" s="19" t="s">
        <v>79</v>
      </c>
      <c r="B14" s="19">
        <v>543</v>
      </c>
      <c r="C14" s="20" t="s">
        <v>80</v>
      </c>
      <c r="D14" s="20">
        <v>0</v>
      </c>
      <c r="E14" s="1"/>
    </row>
    <row r="15" spans="1:18" ht="17.399999999999999" x14ac:dyDescent="0.35">
      <c r="A15" s="19" t="s">
        <v>197</v>
      </c>
      <c r="B15" s="19">
        <v>542</v>
      </c>
      <c r="C15" s="20" t="s">
        <v>198</v>
      </c>
      <c r="D15" s="20">
        <v>0</v>
      </c>
      <c r="E15" s="1"/>
    </row>
    <row r="16" spans="1:18" ht="17.399999999999999" x14ac:dyDescent="0.35">
      <c r="A16" s="19" t="s">
        <v>81</v>
      </c>
      <c r="B16" s="19">
        <v>529</v>
      </c>
      <c r="C16" s="20" t="s">
        <v>82</v>
      </c>
      <c r="D16" s="20">
        <v>0</v>
      </c>
      <c r="E16" s="1"/>
    </row>
    <row r="17" spans="1:6" ht="17.399999999999999" x14ac:dyDescent="0.35">
      <c r="A17" s="19" t="s">
        <v>69</v>
      </c>
      <c r="B17" s="19">
        <v>492</v>
      </c>
      <c r="C17" s="20" t="s">
        <v>70</v>
      </c>
      <c r="D17" s="20">
        <v>0</v>
      </c>
      <c r="E17" s="1"/>
    </row>
    <row r="18" spans="1:6" ht="17.399999999999999" x14ac:dyDescent="0.35">
      <c r="A18" s="19" t="s">
        <v>193</v>
      </c>
      <c r="B18" s="19">
        <v>412</v>
      </c>
      <c r="C18" s="20" t="s">
        <v>194</v>
      </c>
      <c r="D18" s="23">
        <v>1</v>
      </c>
      <c r="E18" s="1"/>
    </row>
    <row r="19" spans="1:6" ht="17.399999999999999" x14ac:dyDescent="0.35">
      <c r="A19" s="19" t="s">
        <v>9</v>
      </c>
      <c r="B19" s="19">
        <v>368</v>
      </c>
      <c r="C19" s="20" t="s">
        <v>10</v>
      </c>
      <c r="D19" s="20">
        <v>0</v>
      </c>
      <c r="E19" s="1"/>
    </row>
    <row r="20" spans="1:6" ht="17.399999999999999" x14ac:dyDescent="0.35">
      <c r="A20" s="19" t="s">
        <v>39</v>
      </c>
      <c r="B20" s="19">
        <v>330</v>
      </c>
      <c r="C20" s="20" t="s">
        <v>40</v>
      </c>
      <c r="D20" s="20">
        <v>0</v>
      </c>
      <c r="E20" s="1"/>
    </row>
    <row r="21" spans="1:6" ht="17.399999999999999" x14ac:dyDescent="0.35">
      <c r="A21" s="19" t="s">
        <v>129</v>
      </c>
      <c r="B21" s="19">
        <v>321</v>
      </c>
      <c r="C21" s="20" t="s">
        <v>130</v>
      </c>
      <c r="D21" s="20">
        <v>0</v>
      </c>
      <c r="E21" s="1"/>
    </row>
    <row r="22" spans="1:6" ht="17.399999999999999" x14ac:dyDescent="0.35">
      <c r="A22" s="19" t="s">
        <v>211</v>
      </c>
      <c r="B22" s="19">
        <v>315</v>
      </c>
      <c r="C22" s="20" t="s">
        <v>212</v>
      </c>
      <c r="D22" s="20">
        <v>0</v>
      </c>
      <c r="E22" s="1"/>
    </row>
    <row r="23" spans="1:6" ht="17.399999999999999" x14ac:dyDescent="0.35">
      <c r="A23" s="19" t="s">
        <v>27</v>
      </c>
      <c r="B23" s="19">
        <v>293</v>
      </c>
      <c r="C23" s="20" t="s">
        <v>28</v>
      </c>
      <c r="D23" s="20">
        <v>0</v>
      </c>
      <c r="E23" s="1"/>
    </row>
    <row r="24" spans="1:6" ht="17.399999999999999" x14ac:dyDescent="0.35">
      <c r="A24" s="19" t="s">
        <v>29</v>
      </c>
      <c r="B24" s="19">
        <v>251</v>
      </c>
      <c r="C24" s="20" t="s">
        <v>30</v>
      </c>
      <c r="D24" s="23">
        <v>1</v>
      </c>
      <c r="E24" s="1"/>
    </row>
    <row r="25" spans="1:6" ht="17.399999999999999" x14ac:dyDescent="0.35">
      <c r="A25" s="19" t="s">
        <v>97</v>
      </c>
      <c r="B25" s="19">
        <v>209</v>
      </c>
      <c r="C25" s="21" t="s">
        <v>98</v>
      </c>
      <c r="D25" s="22">
        <v>1</v>
      </c>
    </row>
    <row r="26" spans="1:6" ht="17.399999999999999" x14ac:dyDescent="0.35">
      <c r="A26" s="19" t="s">
        <v>137</v>
      </c>
      <c r="B26" s="19">
        <v>136</v>
      </c>
      <c r="C26" s="20" t="s">
        <v>138</v>
      </c>
      <c r="D26" s="20">
        <v>0</v>
      </c>
      <c r="E26" s="1"/>
    </row>
    <row r="27" spans="1:6" ht="17.399999999999999" x14ac:dyDescent="0.35">
      <c r="A27" s="19" t="s">
        <v>85</v>
      </c>
      <c r="B27" s="19">
        <v>129</v>
      </c>
      <c r="C27" s="20" t="s">
        <v>86</v>
      </c>
      <c r="D27" s="20">
        <v>0</v>
      </c>
      <c r="E27" s="1"/>
    </row>
    <row r="28" spans="1:6" ht="17.399999999999999" x14ac:dyDescent="0.35">
      <c r="A28" s="19" t="s">
        <v>37</v>
      </c>
      <c r="B28" s="19">
        <v>118</v>
      </c>
      <c r="C28" s="20" t="s">
        <v>38</v>
      </c>
      <c r="D28" s="20">
        <v>0</v>
      </c>
      <c r="E28" s="1"/>
    </row>
    <row r="29" spans="1:6" ht="17.399999999999999" x14ac:dyDescent="0.35">
      <c r="A29" s="19" t="s">
        <v>91</v>
      </c>
      <c r="B29" s="19">
        <v>101</v>
      </c>
      <c r="C29" s="20" t="s">
        <v>92</v>
      </c>
      <c r="D29" s="20">
        <v>0</v>
      </c>
      <c r="E29" s="1"/>
    </row>
    <row r="30" spans="1:6" ht="17.399999999999999" x14ac:dyDescent="0.35">
      <c r="A30" s="34" t="s">
        <v>207</v>
      </c>
      <c r="B30" s="34">
        <v>90</v>
      </c>
      <c r="C30" s="35" t="s">
        <v>208</v>
      </c>
      <c r="D30" s="35">
        <v>0</v>
      </c>
      <c r="E30" s="1" t="s">
        <v>408</v>
      </c>
      <c r="F30">
        <f>SUM(D30:D56)</f>
        <v>7</v>
      </c>
    </row>
    <row r="31" spans="1:6" ht="17.399999999999999" x14ac:dyDescent="0.35">
      <c r="A31" s="34" t="s">
        <v>125</v>
      </c>
      <c r="B31" s="34">
        <v>81</v>
      </c>
      <c r="C31" s="35" t="s">
        <v>126</v>
      </c>
      <c r="D31" s="35">
        <v>0</v>
      </c>
      <c r="E31" s="1" t="s">
        <v>409</v>
      </c>
      <c r="F31">
        <f>56-30</f>
        <v>26</v>
      </c>
    </row>
    <row r="32" spans="1:6" ht="17.399999999999999" x14ac:dyDescent="0.35">
      <c r="A32" s="34" t="s">
        <v>215</v>
      </c>
      <c r="B32" s="34">
        <v>79</v>
      </c>
      <c r="C32" s="35" t="s">
        <v>216</v>
      </c>
      <c r="D32" s="35">
        <v>0</v>
      </c>
      <c r="E32" s="1"/>
    </row>
    <row r="33" spans="1:5" ht="17.399999999999999" x14ac:dyDescent="0.35">
      <c r="A33" s="34" t="s">
        <v>103</v>
      </c>
      <c r="B33" s="34">
        <v>68</v>
      </c>
      <c r="C33" s="35" t="s">
        <v>104</v>
      </c>
      <c r="D33" s="35">
        <v>0</v>
      </c>
      <c r="E33" s="1"/>
    </row>
    <row r="34" spans="1:5" ht="17.399999999999999" x14ac:dyDescent="0.35">
      <c r="A34" s="34" t="s">
        <v>105</v>
      </c>
      <c r="B34" s="34">
        <v>59</v>
      </c>
      <c r="C34" s="35" t="s">
        <v>106</v>
      </c>
      <c r="D34" s="35">
        <v>0</v>
      </c>
      <c r="E34" s="1"/>
    </row>
    <row r="35" spans="1:5" ht="17.399999999999999" x14ac:dyDescent="0.35">
      <c r="A35" s="34" t="s">
        <v>177</v>
      </c>
      <c r="B35" s="34">
        <v>59</v>
      </c>
      <c r="C35" s="35" t="s">
        <v>178</v>
      </c>
      <c r="D35" s="35">
        <v>0</v>
      </c>
      <c r="E35" s="1"/>
    </row>
    <row r="36" spans="1:5" ht="17.399999999999999" x14ac:dyDescent="0.35">
      <c r="A36" s="34" t="s">
        <v>165</v>
      </c>
      <c r="B36" s="34">
        <v>54</v>
      </c>
      <c r="C36" s="35" t="s">
        <v>166</v>
      </c>
      <c r="D36" s="35">
        <v>0</v>
      </c>
      <c r="E36" s="1"/>
    </row>
    <row r="37" spans="1:5" ht="17.399999999999999" x14ac:dyDescent="0.35">
      <c r="A37" s="34" t="s">
        <v>61</v>
      </c>
      <c r="B37" s="34">
        <v>51</v>
      </c>
      <c r="C37" s="35" t="s">
        <v>62</v>
      </c>
      <c r="D37" s="35">
        <v>0</v>
      </c>
      <c r="E37" s="1"/>
    </row>
    <row r="38" spans="1:5" ht="17.399999999999999" x14ac:dyDescent="0.35">
      <c r="A38" s="34" t="s">
        <v>41</v>
      </c>
      <c r="B38" s="34">
        <v>47</v>
      </c>
      <c r="C38" s="35" t="s">
        <v>42</v>
      </c>
      <c r="D38" s="35">
        <v>0</v>
      </c>
      <c r="E38" s="1"/>
    </row>
    <row r="39" spans="1:5" ht="17.399999999999999" x14ac:dyDescent="0.35">
      <c r="A39" s="34" t="s">
        <v>111</v>
      </c>
      <c r="B39" s="34">
        <v>44</v>
      </c>
      <c r="C39" s="35" t="s">
        <v>112</v>
      </c>
      <c r="D39" s="35">
        <v>1</v>
      </c>
      <c r="E39" s="1"/>
    </row>
    <row r="40" spans="1:5" ht="17.399999999999999" x14ac:dyDescent="0.35">
      <c r="A40" s="34" t="s">
        <v>51</v>
      </c>
      <c r="B40" s="34">
        <v>42</v>
      </c>
      <c r="C40" s="35" t="s">
        <v>52</v>
      </c>
      <c r="D40" s="35">
        <v>0</v>
      </c>
      <c r="E40" s="1"/>
    </row>
    <row r="41" spans="1:5" ht="17.399999999999999" x14ac:dyDescent="0.35">
      <c r="A41" s="34" t="s">
        <v>87</v>
      </c>
      <c r="B41" s="34">
        <v>41</v>
      </c>
      <c r="C41" s="35" t="s">
        <v>88</v>
      </c>
      <c r="D41" s="35">
        <v>0</v>
      </c>
      <c r="E41" s="1"/>
    </row>
    <row r="42" spans="1:5" ht="17.399999999999999" x14ac:dyDescent="0.35">
      <c r="A42" s="34" t="s">
        <v>19</v>
      </c>
      <c r="B42" s="34">
        <v>40</v>
      </c>
      <c r="C42" s="35" t="s">
        <v>20</v>
      </c>
      <c r="D42" s="35">
        <v>0</v>
      </c>
      <c r="E42" s="1"/>
    </row>
    <row r="43" spans="1:5" ht="17.399999999999999" x14ac:dyDescent="0.35">
      <c r="A43" s="34" t="s">
        <v>1</v>
      </c>
      <c r="B43" s="34">
        <v>35</v>
      </c>
      <c r="C43" s="35" t="s">
        <v>2</v>
      </c>
      <c r="D43" s="35">
        <v>0</v>
      </c>
      <c r="E43" s="1"/>
    </row>
    <row r="44" spans="1:5" ht="17.399999999999999" x14ac:dyDescent="0.35">
      <c r="A44" s="34" t="s">
        <v>131</v>
      </c>
      <c r="B44" s="34">
        <v>31</v>
      </c>
      <c r="C44" s="35" t="s">
        <v>132</v>
      </c>
      <c r="D44" s="35">
        <v>1</v>
      </c>
      <c r="E44" s="1"/>
    </row>
    <row r="45" spans="1:5" ht="17.399999999999999" x14ac:dyDescent="0.35">
      <c r="A45" s="34" t="s">
        <v>190</v>
      </c>
      <c r="B45" s="34">
        <v>31</v>
      </c>
      <c r="C45" s="35" t="s">
        <v>166</v>
      </c>
      <c r="D45" s="35">
        <v>0</v>
      </c>
      <c r="E45" s="1"/>
    </row>
    <row r="46" spans="1:5" ht="17.399999999999999" x14ac:dyDescent="0.35">
      <c r="A46" s="34" t="s">
        <v>43</v>
      </c>
      <c r="B46" s="34">
        <v>29</v>
      </c>
      <c r="C46" s="35" t="s">
        <v>44</v>
      </c>
      <c r="D46" s="35">
        <v>1</v>
      </c>
      <c r="E46" s="1"/>
    </row>
    <row r="47" spans="1:5" ht="17.399999999999999" x14ac:dyDescent="0.35">
      <c r="A47" s="34" t="s">
        <v>45</v>
      </c>
      <c r="B47" s="34">
        <v>28</v>
      </c>
      <c r="C47" s="35" t="s">
        <v>46</v>
      </c>
      <c r="D47" s="35">
        <v>0</v>
      </c>
      <c r="E47" s="1"/>
    </row>
    <row r="48" spans="1:5" ht="17.399999999999999" x14ac:dyDescent="0.35">
      <c r="A48" s="34" t="s">
        <v>65</v>
      </c>
      <c r="B48" s="34">
        <v>28</v>
      </c>
      <c r="C48" s="35" t="s">
        <v>66</v>
      </c>
      <c r="D48" s="35">
        <v>0</v>
      </c>
      <c r="E48" s="1"/>
    </row>
    <row r="49" spans="1:6" ht="17.399999999999999" x14ac:dyDescent="0.35">
      <c r="A49" s="34" t="s">
        <v>179</v>
      </c>
      <c r="B49" s="34">
        <v>28</v>
      </c>
      <c r="C49" s="35" t="s">
        <v>180</v>
      </c>
      <c r="D49" s="35">
        <v>0</v>
      </c>
      <c r="E49" s="1"/>
    </row>
    <row r="50" spans="1:6" x14ac:dyDescent="0.3">
      <c r="A50" s="34" t="s">
        <v>139</v>
      </c>
      <c r="B50" s="34">
        <v>27</v>
      </c>
      <c r="C50" s="35" t="s">
        <v>140</v>
      </c>
      <c r="D50" s="35">
        <v>1</v>
      </c>
    </row>
    <row r="51" spans="1:6" ht="17.399999999999999" x14ac:dyDescent="0.35">
      <c r="A51" s="34" t="s">
        <v>119</v>
      </c>
      <c r="B51" s="34">
        <v>26</v>
      </c>
      <c r="C51" s="35" t="s">
        <v>120</v>
      </c>
      <c r="D51" s="35">
        <v>0</v>
      </c>
      <c r="E51" s="1"/>
    </row>
    <row r="52" spans="1:6" ht="17.399999999999999" x14ac:dyDescent="0.35">
      <c r="A52" s="34" t="s">
        <v>181</v>
      </c>
      <c r="B52" s="34">
        <v>26</v>
      </c>
      <c r="C52" s="35" t="s">
        <v>182</v>
      </c>
      <c r="D52" s="35">
        <v>0</v>
      </c>
      <c r="E52" s="1"/>
    </row>
    <row r="53" spans="1:6" ht="17.399999999999999" x14ac:dyDescent="0.35">
      <c r="A53" s="34" t="s">
        <v>33</v>
      </c>
      <c r="B53" s="34">
        <v>24</v>
      </c>
      <c r="C53" s="35" t="s">
        <v>34</v>
      </c>
      <c r="D53" s="35">
        <v>1</v>
      </c>
      <c r="E53" s="1"/>
    </row>
    <row r="54" spans="1:6" ht="17.399999999999999" x14ac:dyDescent="0.35">
      <c r="A54" s="34" t="s">
        <v>149</v>
      </c>
      <c r="B54" s="34">
        <v>22</v>
      </c>
      <c r="C54" s="35" t="s">
        <v>150</v>
      </c>
      <c r="D54" s="35">
        <v>1</v>
      </c>
      <c r="E54" s="1"/>
    </row>
    <row r="55" spans="1:6" ht="17.399999999999999" x14ac:dyDescent="0.35">
      <c r="A55" s="34" t="s">
        <v>73</v>
      </c>
      <c r="B55" s="34">
        <v>21</v>
      </c>
      <c r="C55" s="35" t="s">
        <v>74</v>
      </c>
      <c r="D55" s="35">
        <v>0</v>
      </c>
      <c r="E55" s="1"/>
    </row>
    <row r="56" spans="1:6" ht="17.399999999999999" x14ac:dyDescent="0.35">
      <c r="A56" s="34" t="s">
        <v>191</v>
      </c>
      <c r="B56" s="34">
        <v>21</v>
      </c>
      <c r="C56" s="35" t="s">
        <v>192</v>
      </c>
      <c r="D56" s="35">
        <v>1</v>
      </c>
      <c r="E56" s="1"/>
    </row>
    <row r="57" spans="1:6" ht="17.399999999999999" x14ac:dyDescent="0.35">
      <c r="A57" s="24" t="s">
        <v>63</v>
      </c>
      <c r="B57" s="24">
        <v>20</v>
      </c>
      <c r="C57" s="25" t="s">
        <v>64</v>
      </c>
      <c r="D57" s="25">
        <v>0</v>
      </c>
      <c r="E57" s="1" t="s">
        <v>410</v>
      </c>
      <c r="F57">
        <f>SUM(D57:D80)</f>
        <v>5</v>
      </c>
    </row>
    <row r="58" spans="1:6" ht="17.399999999999999" x14ac:dyDescent="0.35">
      <c r="A58" s="24" t="s">
        <v>123</v>
      </c>
      <c r="B58" s="24">
        <v>18</v>
      </c>
      <c r="C58" s="25" t="s">
        <v>124</v>
      </c>
      <c r="D58" s="25">
        <v>0</v>
      </c>
      <c r="E58" s="1" t="s">
        <v>411</v>
      </c>
      <c r="F58">
        <f>80-57</f>
        <v>23</v>
      </c>
    </row>
    <row r="59" spans="1:6" ht="17.399999999999999" x14ac:dyDescent="0.35">
      <c r="A59" s="24" t="s">
        <v>31</v>
      </c>
      <c r="B59" s="24">
        <v>16</v>
      </c>
      <c r="C59" s="25" t="s">
        <v>32</v>
      </c>
      <c r="D59" s="25">
        <v>0</v>
      </c>
      <c r="E59" s="1"/>
    </row>
    <row r="60" spans="1:6" ht="17.399999999999999" x14ac:dyDescent="0.35">
      <c r="A60" s="24" t="s">
        <v>169</v>
      </c>
      <c r="B60" s="24">
        <v>14</v>
      </c>
      <c r="C60" s="25" t="s">
        <v>170</v>
      </c>
      <c r="D60" s="25">
        <v>1</v>
      </c>
      <c r="E60" s="1"/>
    </row>
    <row r="61" spans="1:6" ht="17.399999999999999" x14ac:dyDescent="0.35">
      <c r="A61" s="24" t="s">
        <v>17</v>
      </c>
      <c r="B61" s="24">
        <v>13</v>
      </c>
      <c r="C61" s="25" t="s">
        <v>18</v>
      </c>
      <c r="D61" s="25">
        <v>1</v>
      </c>
      <c r="E61" s="1"/>
    </row>
    <row r="62" spans="1:6" ht="17.399999999999999" x14ac:dyDescent="0.35">
      <c r="A62" s="24" t="s">
        <v>49</v>
      </c>
      <c r="B62" s="24">
        <v>12</v>
      </c>
      <c r="C62" s="32" t="s">
        <v>50</v>
      </c>
      <c r="D62" s="32">
        <v>1</v>
      </c>
      <c r="E62" s="1"/>
    </row>
    <row r="63" spans="1:6" ht="17.399999999999999" x14ac:dyDescent="0.35">
      <c r="A63" s="24" t="s">
        <v>7</v>
      </c>
      <c r="B63" s="24">
        <v>11</v>
      </c>
      <c r="C63" s="25" t="s">
        <v>8</v>
      </c>
      <c r="D63" s="25">
        <v>0</v>
      </c>
      <c r="E63" s="1"/>
    </row>
    <row r="64" spans="1:6" ht="17.399999999999999" x14ac:dyDescent="0.35">
      <c r="A64" s="24" t="s">
        <v>15</v>
      </c>
      <c r="B64" s="24">
        <v>11</v>
      </c>
      <c r="C64" s="32" t="s">
        <v>16</v>
      </c>
      <c r="D64" s="32">
        <v>0</v>
      </c>
      <c r="E64" s="1"/>
    </row>
    <row r="65" spans="1:5" ht="17.399999999999999" x14ac:dyDescent="0.35">
      <c r="A65" s="24" t="s">
        <v>5</v>
      </c>
      <c r="B65" s="24">
        <v>10</v>
      </c>
      <c r="C65" s="25" t="s">
        <v>6</v>
      </c>
      <c r="D65" s="25">
        <v>0</v>
      </c>
      <c r="E65" s="1"/>
    </row>
    <row r="66" spans="1:5" ht="17.399999999999999" x14ac:dyDescent="0.35">
      <c r="A66" s="24" t="s">
        <v>75</v>
      </c>
      <c r="B66" s="24">
        <v>10</v>
      </c>
      <c r="C66" s="25" t="s">
        <v>76</v>
      </c>
      <c r="D66" s="25">
        <v>0</v>
      </c>
      <c r="E66" s="1"/>
    </row>
    <row r="67" spans="1:5" ht="17.399999999999999" x14ac:dyDescent="0.35">
      <c r="A67" s="24" t="s">
        <v>135</v>
      </c>
      <c r="B67" s="24">
        <v>10</v>
      </c>
      <c r="C67" s="32" t="s">
        <v>136</v>
      </c>
      <c r="D67" s="32">
        <v>0</v>
      </c>
      <c r="E67" s="1"/>
    </row>
    <row r="68" spans="1:5" ht="17.399999999999999" x14ac:dyDescent="0.35">
      <c r="A68" s="24" t="s">
        <v>153</v>
      </c>
      <c r="B68" s="24">
        <v>10</v>
      </c>
      <c r="C68" s="25" t="s">
        <v>154</v>
      </c>
      <c r="D68" s="25">
        <v>0</v>
      </c>
      <c r="E68" s="1"/>
    </row>
    <row r="69" spans="1:5" ht="17.399999999999999" x14ac:dyDescent="0.35">
      <c r="A69" s="24" t="s">
        <v>157</v>
      </c>
      <c r="B69" s="24">
        <v>10</v>
      </c>
      <c r="C69" s="25" t="s">
        <v>158</v>
      </c>
      <c r="D69" s="25">
        <v>0</v>
      </c>
      <c r="E69" s="1"/>
    </row>
    <row r="70" spans="1:5" ht="17.399999999999999" x14ac:dyDescent="0.35">
      <c r="A70" s="24" t="s">
        <v>201</v>
      </c>
      <c r="B70" s="24">
        <v>10</v>
      </c>
      <c r="C70" s="25" t="s">
        <v>202</v>
      </c>
      <c r="D70" s="25">
        <v>0</v>
      </c>
      <c r="E70" s="1"/>
    </row>
    <row r="71" spans="1:5" ht="17.399999999999999" x14ac:dyDescent="0.35">
      <c r="A71" s="24" t="s">
        <v>115</v>
      </c>
      <c r="B71" s="24">
        <v>8</v>
      </c>
      <c r="C71" s="25" t="s">
        <v>116</v>
      </c>
      <c r="D71" s="25">
        <v>0</v>
      </c>
      <c r="E71" s="1"/>
    </row>
    <row r="72" spans="1:5" ht="17.399999999999999" x14ac:dyDescent="0.35">
      <c r="A72" s="24" t="s">
        <v>161</v>
      </c>
      <c r="B72" s="24">
        <v>8</v>
      </c>
      <c r="C72" s="32" t="s">
        <v>162</v>
      </c>
      <c r="D72" s="32">
        <v>1</v>
      </c>
      <c r="E72" s="1"/>
    </row>
    <row r="73" spans="1:5" ht="17.399999999999999" x14ac:dyDescent="0.35">
      <c r="A73" s="24" t="s">
        <v>175</v>
      </c>
      <c r="B73" s="24">
        <v>7</v>
      </c>
      <c r="C73" s="25" t="s">
        <v>176</v>
      </c>
      <c r="D73" s="25">
        <v>0</v>
      </c>
      <c r="E73" s="1"/>
    </row>
    <row r="74" spans="1:5" ht="17.399999999999999" x14ac:dyDescent="0.35">
      <c r="A74" s="24" t="s">
        <v>213</v>
      </c>
      <c r="B74" s="24">
        <v>7</v>
      </c>
      <c r="C74" s="25" t="s">
        <v>214</v>
      </c>
      <c r="D74" s="25">
        <v>0</v>
      </c>
      <c r="E74" s="1"/>
    </row>
    <row r="75" spans="1:5" ht="17.399999999999999" x14ac:dyDescent="0.35">
      <c r="A75" s="24" t="s">
        <v>21</v>
      </c>
      <c r="B75" s="24">
        <v>6</v>
      </c>
      <c r="C75" s="33" t="s">
        <v>22</v>
      </c>
      <c r="D75" s="25">
        <v>0</v>
      </c>
      <c r="E75" s="1"/>
    </row>
    <row r="76" spans="1:5" ht="17.399999999999999" x14ac:dyDescent="0.35">
      <c r="A76" s="24" t="s">
        <v>23</v>
      </c>
      <c r="B76" s="24">
        <v>6</v>
      </c>
      <c r="C76" s="25" t="s">
        <v>24</v>
      </c>
      <c r="D76" s="25">
        <v>0</v>
      </c>
      <c r="E76" s="1"/>
    </row>
    <row r="77" spans="1:5" ht="17.399999999999999" x14ac:dyDescent="0.35">
      <c r="A77" s="24" t="s">
        <v>57</v>
      </c>
      <c r="B77" s="24">
        <v>6</v>
      </c>
      <c r="C77" s="25" t="s">
        <v>58</v>
      </c>
      <c r="D77" s="25">
        <v>0</v>
      </c>
      <c r="E77" s="1"/>
    </row>
    <row r="78" spans="1:5" ht="17.399999999999999" x14ac:dyDescent="0.35">
      <c r="A78" s="24" t="s">
        <v>155</v>
      </c>
      <c r="B78" s="24">
        <v>6</v>
      </c>
      <c r="C78" s="25" t="s">
        <v>156</v>
      </c>
      <c r="D78" s="25">
        <v>0</v>
      </c>
      <c r="E78" s="1"/>
    </row>
    <row r="79" spans="1:5" ht="17.399999999999999" x14ac:dyDescent="0.35">
      <c r="A79" s="24" t="s">
        <v>171</v>
      </c>
      <c r="B79" s="24">
        <v>6</v>
      </c>
      <c r="C79" s="33" t="s">
        <v>172</v>
      </c>
      <c r="D79" s="32">
        <v>1</v>
      </c>
      <c r="E79" s="1"/>
    </row>
    <row r="80" spans="1:5" ht="17.399999999999999" x14ac:dyDescent="0.35">
      <c r="A80" s="24" t="s">
        <v>189</v>
      </c>
      <c r="B80" s="24">
        <v>6</v>
      </c>
      <c r="C80" s="32" t="s">
        <v>142</v>
      </c>
      <c r="D80" s="32">
        <v>0</v>
      </c>
      <c r="E80" s="1"/>
    </row>
    <row r="81" spans="1:6" ht="17.399999999999999" x14ac:dyDescent="0.35">
      <c r="A81" s="27" t="s">
        <v>71</v>
      </c>
      <c r="B81" s="27">
        <v>5</v>
      </c>
      <c r="C81" s="28" t="s">
        <v>72</v>
      </c>
      <c r="D81" s="28">
        <v>0</v>
      </c>
      <c r="E81" s="1" t="s">
        <v>412</v>
      </c>
      <c r="F81">
        <f>SUM(D81:D109)</f>
        <v>13</v>
      </c>
    </row>
    <row r="82" spans="1:6" ht="17.399999999999999" x14ac:dyDescent="0.35">
      <c r="A82" s="27" t="s">
        <v>93</v>
      </c>
      <c r="B82" s="27">
        <v>5</v>
      </c>
      <c r="C82" s="29" t="s">
        <v>94</v>
      </c>
      <c r="D82" s="30">
        <v>0</v>
      </c>
      <c r="E82" s="1" t="s">
        <v>413</v>
      </c>
      <c r="F82">
        <f>109-81</f>
        <v>28</v>
      </c>
    </row>
    <row r="83" spans="1:6" ht="17.399999999999999" x14ac:dyDescent="0.35">
      <c r="A83" s="27" t="s">
        <v>95</v>
      </c>
      <c r="B83" s="27">
        <v>5</v>
      </c>
      <c r="C83" s="29" t="s">
        <v>96</v>
      </c>
      <c r="D83" s="30">
        <v>0</v>
      </c>
      <c r="E83" s="1"/>
    </row>
    <row r="84" spans="1:6" ht="17.399999999999999" x14ac:dyDescent="0.35">
      <c r="A84" s="27" t="s">
        <v>107</v>
      </c>
      <c r="B84" s="27">
        <v>5</v>
      </c>
      <c r="C84" s="28" t="s">
        <v>108</v>
      </c>
      <c r="D84" s="28">
        <v>1</v>
      </c>
      <c r="E84" s="1"/>
    </row>
    <row r="85" spans="1:6" ht="17.399999999999999" x14ac:dyDescent="0.35">
      <c r="A85" s="27" t="s">
        <v>109</v>
      </c>
      <c r="B85" s="27">
        <v>5</v>
      </c>
      <c r="C85" s="28" t="s">
        <v>110</v>
      </c>
      <c r="D85" s="28">
        <v>0</v>
      </c>
      <c r="E85" s="1"/>
    </row>
    <row r="86" spans="1:6" ht="17.399999999999999" x14ac:dyDescent="0.35">
      <c r="A86" s="27" t="s">
        <v>183</v>
      </c>
      <c r="B86" s="27">
        <v>5</v>
      </c>
      <c r="C86" s="28" t="s">
        <v>184</v>
      </c>
      <c r="D86" s="28">
        <v>0</v>
      </c>
      <c r="E86" s="1"/>
    </row>
    <row r="87" spans="1:6" ht="17.399999999999999" x14ac:dyDescent="0.35">
      <c r="A87" s="27" t="s">
        <v>53</v>
      </c>
      <c r="B87" s="27">
        <v>4</v>
      </c>
      <c r="C87" s="28" t="s">
        <v>54</v>
      </c>
      <c r="D87" s="28">
        <v>1</v>
      </c>
      <c r="E87" s="1"/>
    </row>
    <row r="88" spans="1:6" ht="17.399999999999999" x14ac:dyDescent="0.35">
      <c r="A88" s="27" t="s">
        <v>99</v>
      </c>
      <c r="B88" s="27">
        <v>4</v>
      </c>
      <c r="C88" s="28" t="s">
        <v>100</v>
      </c>
      <c r="D88" s="28">
        <v>0</v>
      </c>
      <c r="E88" s="1"/>
    </row>
    <row r="89" spans="1:6" ht="17.399999999999999" x14ac:dyDescent="0.35">
      <c r="A89" s="27" t="s">
        <v>133</v>
      </c>
      <c r="B89" s="27">
        <v>4</v>
      </c>
      <c r="C89" s="28" t="s">
        <v>134</v>
      </c>
      <c r="D89" s="28">
        <v>0</v>
      </c>
      <c r="E89" s="1"/>
    </row>
    <row r="90" spans="1:6" ht="17.399999999999999" x14ac:dyDescent="0.35">
      <c r="A90" s="27" t="s">
        <v>141</v>
      </c>
      <c r="B90" s="27">
        <v>4</v>
      </c>
      <c r="C90" s="30" t="s">
        <v>142</v>
      </c>
      <c r="D90" s="30">
        <v>1</v>
      </c>
      <c r="E90" s="1"/>
    </row>
    <row r="91" spans="1:6" ht="17.399999999999999" x14ac:dyDescent="0.35">
      <c r="A91" s="27" t="s">
        <v>147</v>
      </c>
      <c r="B91" s="27">
        <v>4</v>
      </c>
      <c r="C91" s="28" t="s">
        <v>148</v>
      </c>
      <c r="D91" s="28">
        <v>1</v>
      </c>
      <c r="E91" s="1"/>
    </row>
    <row r="92" spans="1:6" ht="17.399999999999999" x14ac:dyDescent="0.35">
      <c r="A92" s="27" t="s">
        <v>205</v>
      </c>
      <c r="B92" s="27">
        <v>4</v>
      </c>
      <c r="C92" s="28" t="s">
        <v>206</v>
      </c>
      <c r="D92" s="28">
        <v>1</v>
      </c>
      <c r="E92" s="1"/>
    </row>
    <row r="93" spans="1:6" ht="17.399999999999999" x14ac:dyDescent="0.35">
      <c r="A93" s="27" t="s">
        <v>3</v>
      </c>
      <c r="B93" s="27">
        <v>3</v>
      </c>
      <c r="C93" s="28" t="s">
        <v>4</v>
      </c>
      <c r="D93" s="28">
        <v>1</v>
      </c>
      <c r="E93" s="1"/>
    </row>
    <row r="94" spans="1:6" ht="17.399999999999999" x14ac:dyDescent="0.35">
      <c r="A94" s="27" t="s">
        <v>13</v>
      </c>
      <c r="B94" s="27">
        <v>3</v>
      </c>
      <c r="C94" s="28" t="s">
        <v>14</v>
      </c>
      <c r="D94" s="28">
        <v>1</v>
      </c>
      <c r="E94" s="1"/>
    </row>
    <row r="95" spans="1:6" ht="17.399999999999999" x14ac:dyDescent="0.35">
      <c r="A95" s="27" t="s">
        <v>117</v>
      </c>
      <c r="B95" s="27">
        <v>3</v>
      </c>
      <c r="C95" s="28" t="s">
        <v>118</v>
      </c>
      <c r="D95" s="28">
        <v>0</v>
      </c>
      <c r="E95" s="1"/>
    </row>
    <row r="96" spans="1:6" ht="17.399999999999999" x14ac:dyDescent="0.35">
      <c r="A96" s="27" t="s">
        <v>127</v>
      </c>
      <c r="B96" s="27">
        <v>3</v>
      </c>
      <c r="C96" s="28" t="s">
        <v>128</v>
      </c>
      <c r="D96" s="28">
        <v>1</v>
      </c>
      <c r="E96" s="1"/>
    </row>
    <row r="97" spans="1:6" ht="17.399999999999999" x14ac:dyDescent="0.35">
      <c r="A97" s="27" t="s">
        <v>199</v>
      </c>
      <c r="B97" s="27">
        <v>3</v>
      </c>
      <c r="C97" s="31" t="s">
        <v>200</v>
      </c>
      <c r="D97" s="30">
        <v>0</v>
      </c>
      <c r="E97" s="1"/>
    </row>
    <row r="98" spans="1:6" ht="17.399999999999999" x14ac:dyDescent="0.35">
      <c r="A98" s="27" t="s">
        <v>209</v>
      </c>
      <c r="B98" s="27">
        <v>3</v>
      </c>
      <c r="C98" s="30" t="s">
        <v>210</v>
      </c>
      <c r="D98" s="30">
        <v>0</v>
      </c>
      <c r="E98" s="1"/>
    </row>
    <row r="99" spans="1:6" ht="17.399999999999999" x14ac:dyDescent="0.35">
      <c r="A99" s="27" t="s">
        <v>11</v>
      </c>
      <c r="B99" s="27">
        <v>2</v>
      </c>
      <c r="C99" s="30" t="s">
        <v>12</v>
      </c>
      <c r="D99" s="30">
        <v>0</v>
      </c>
      <c r="E99" s="1"/>
    </row>
    <row r="100" spans="1:6" ht="17.399999999999999" x14ac:dyDescent="0.35">
      <c r="A100" s="27" t="s">
        <v>25</v>
      </c>
      <c r="B100" s="27">
        <v>2</v>
      </c>
      <c r="C100" s="28" t="s">
        <v>26</v>
      </c>
      <c r="D100" s="28">
        <v>0</v>
      </c>
      <c r="E100" s="1"/>
    </row>
    <row r="101" spans="1:6" ht="17.399999999999999" x14ac:dyDescent="0.35">
      <c r="A101" s="27" t="s">
        <v>35</v>
      </c>
      <c r="B101" s="27">
        <v>2</v>
      </c>
      <c r="C101" s="28" t="s">
        <v>36</v>
      </c>
      <c r="D101" s="28">
        <v>1</v>
      </c>
      <c r="E101" s="1"/>
    </row>
    <row r="102" spans="1:6" ht="17.399999999999999" x14ac:dyDescent="0.35">
      <c r="A102" s="27" t="s">
        <v>77</v>
      </c>
      <c r="B102" s="27">
        <v>2</v>
      </c>
      <c r="C102" s="28" t="s">
        <v>78</v>
      </c>
      <c r="D102" s="28">
        <v>0</v>
      </c>
      <c r="E102" s="1"/>
    </row>
    <row r="103" spans="1:6" ht="17.399999999999999" x14ac:dyDescent="0.35">
      <c r="A103" s="27" t="s">
        <v>101</v>
      </c>
      <c r="B103" s="27">
        <v>2</v>
      </c>
      <c r="C103" s="28" t="s">
        <v>102</v>
      </c>
      <c r="D103" s="28">
        <v>0</v>
      </c>
      <c r="E103" s="1"/>
    </row>
    <row r="104" spans="1:6" ht="17.399999999999999" x14ac:dyDescent="0.35">
      <c r="A104" s="27" t="s">
        <v>159</v>
      </c>
      <c r="B104" s="27">
        <v>2</v>
      </c>
      <c r="C104" s="28" t="s">
        <v>160</v>
      </c>
      <c r="D104" s="28">
        <v>1</v>
      </c>
      <c r="E104" s="1"/>
    </row>
    <row r="105" spans="1:6" ht="17.399999999999999" x14ac:dyDescent="0.35">
      <c r="A105" s="27" t="s">
        <v>113</v>
      </c>
      <c r="B105" s="27">
        <v>1</v>
      </c>
      <c r="C105" s="28" t="s">
        <v>114</v>
      </c>
      <c r="D105" s="28">
        <v>0</v>
      </c>
      <c r="E105" s="1"/>
    </row>
    <row r="106" spans="1:6" ht="17.399999999999999" x14ac:dyDescent="0.35">
      <c r="A106" s="27" t="s">
        <v>145</v>
      </c>
      <c r="B106" s="27">
        <v>1</v>
      </c>
      <c r="C106" s="28" t="s">
        <v>146</v>
      </c>
      <c r="D106" s="30">
        <v>1</v>
      </c>
      <c r="E106" s="1"/>
    </row>
    <row r="107" spans="1:6" ht="17.399999999999999" x14ac:dyDescent="0.35">
      <c r="A107" s="27" t="s">
        <v>151</v>
      </c>
      <c r="B107" s="27">
        <v>1</v>
      </c>
      <c r="C107" s="29" t="s">
        <v>152</v>
      </c>
      <c r="D107" s="30">
        <v>0</v>
      </c>
      <c r="E107" s="1"/>
    </row>
    <row r="108" spans="1:6" ht="17.399999999999999" x14ac:dyDescent="0.35">
      <c r="A108" s="27" t="s">
        <v>163</v>
      </c>
      <c r="B108" s="27">
        <v>1</v>
      </c>
      <c r="C108" s="28" t="s">
        <v>164</v>
      </c>
      <c r="D108" s="28">
        <v>1</v>
      </c>
      <c r="E108" s="1"/>
    </row>
    <row r="109" spans="1:6" ht="17.399999999999999" x14ac:dyDescent="0.35">
      <c r="A109" s="27" t="s">
        <v>185</v>
      </c>
      <c r="B109" s="27">
        <v>1</v>
      </c>
      <c r="C109" s="28" t="s">
        <v>186</v>
      </c>
      <c r="D109" s="28">
        <v>1</v>
      </c>
      <c r="E109" s="1"/>
      <c r="F109" s="18"/>
    </row>
    <row r="110" spans="1:6" ht="17.399999999999999" x14ac:dyDescent="0.35">
      <c r="C110" s="28" t="s">
        <v>394</v>
      </c>
      <c r="D110">
        <f>SUM(D81:D109)</f>
        <v>13</v>
      </c>
      <c r="E110" s="1"/>
    </row>
    <row r="114" spans="1:6" x14ac:dyDescent="0.3">
      <c r="D114" t="s">
        <v>393</v>
      </c>
    </row>
    <row r="115" spans="1:6" x14ac:dyDescent="0.3">
      <c r="D115">
        <f>109-81</f>
        <v>28</v>
      </c>
    </row>
    <row r="117" spans="1:6" x14ac:dyDescent="0.3">
      <c r="A117" s="19" t="s">
        <v>89</v>
      </c>
      <c r="B117" s="19">
        <v>7002</v>
      </c>
      <c r="C117" s="20" t="s">
        <v>90</v>
      </c>
      <c r="D117" s="20">
        <v>1</v>
      </c>
      <c r="E117" t="s">
        <v>414</v>
      </c>
      <c r="F117">
        <f>SUM(D117:D145)</f>
        <v>24</v>
      </c>
    </row>
    <row r="118" spans="1:6" x14ac:dyDescent="0.3">
      <c r="A118" s="19" t="s">
        <v>47</v>
      </c>
      <c r="B118" s="19">
        <v>3889</v>
      </c>
      <c r="C118" s="20" t="s">
        <v>48</v>
      </c>
      <c r="D118" s="20">
        <v>1</v>
      </c>
    </row>
    <row r="119" spans="1:6" x14ac:dyDescent="0.3">
      <c r="A119" s="19" t="s">
        <v>195</v>
      </c>
      <c r="B119" s="19">
        <v>2341</v>
      </c>
      <c r="C119" s="20" t="s">
        <v>196</v>
      </c>
      <c r="D119" s="20">
        <v>1</v>
      </c>
    </row>
    <row r="120" spans="1:6" x14ac:dyDescent="0.3">
      <c r="A120" s="19" t="s">
        <v>83</v>
      </c>
      <c r="B120" s="19">
        <v>1950</v>
      </c>
      <c r="C120" s="20" t="s">
        <v>84</v>
      </c>
      <c r="D120" s="20">
        <v>1</v>
      </c>
    </row>
    <row r="121" spans="1:6" x14ac:dyDescent="0.3">
      <c r="A121" s="19" t="s">
        <v>203</v>
      </c>
      <c r="B121" s="19">
        <v>1905</v>
      </c>
      <c r="C121" s="20" t="s">
        <v>204</v>
      </c>
      <c r="D121" s="20">
        <v>1</v>
      </c>
    </row>
    <row r="122" spans="1:6" x14ac:dyDescent="0.3">
      <c r="A122" s="19" t="s">
        <v>55</v>
      </c>
      <c r="B122" s="19">
        <v>1580</v>
      </c>
      <c r="C122" s="20" t="s">
        <v>56</v>
      </c>
      <c r="D122" s="23">
        <v>0</v>
      </c>
    </row>
    <row r="123" spans="1:6" x14ac:dyDescent="0.3">
      <c r="A123" s="19" t="s">
        <v>167</v>
      </c>
      <c r="B123" s="19">
        <v>1437</v>
      </c>
      <c r="C123" s="20" t="s">
        <v>168</v>
      </c>
      <c r="D123" s="20">
        <v>1</v>
      </c>
    </row>
    <row r="124" spans="1:6" x14ac:dyDescent="0.3">
      <c r="A124" s="19" t="s">
        <v>121</v>
      </c>
      <c r="B124" s="19">
        <v>1311</v>
      </c>
      <c r="C124" s="20" t="s">
        <v>122</v>
      </c>
      <c r="D124" s="20">
        <v>1</v>
      </c>
    </row>
    <row r="125" spans="1:6" x14ac:dyDescent="0.3">
      <c r="A125" s="19" t="s">
        <v>59</v>
      </c>
      <c r="B125" s="19">
        <v>1064</v>
      </c>
      <c r="C125" s="20" t="s">
        <v>60</v>
      </c>
      <c r="D125" s="23">
        <v>0</v>
      </c>
    </row>
    <row r="126" spans="1:6" x14ac:dyDescent="0.3">
      <c r="A126" s="19" t="s">
        <v>173</v>
      </c>
      <c r="B126" s="19">
        <v>940</v>
      </c>
      <c r="C126" s="20" t="s">
        <v>174</v>
      </c>
      <c r="D126" s="20">
        <v>1</v>
      </c>
    </row>
    <row r="127" spans="1:6" x14ac:dyDescent="0.3">
      <c r="A127" s="19" t="s">
        <v>187</v>
      </c>
      <c r="B127" s="19">
        <v>731</v>
      </c>
      <c r="C127" s="20" t="s">
        <v>188</v>
      </c>
      <c r="D127" s="20">
        <v>1</v>
      </c>
    </row>
    <row r="128" spans="1:6" x14ac:dyDescent="0.3">
      <c r="A128" s="19" t="s">
        <v>143</v>
      </c>
      <c r="B128" s="19">
        <v>696</v>
      </c>
      <c r="C128" s="20" t="s">
        <v>144</v>
      </c>
      <c r="D128" s="20">
        <v>1</v>
      </c>
    </row>
    <row r="129" spans="1:4" x14ac:dyDescent="0.3">
      <c r="A129" s="19" t="s">
        <v>67</v>
      </c>
      <c r="B129" s="19">
        <v>594</v>
      </c>
      <c r="C129" s="20" t="s">
        <v>68</v>
      </c>
      <c r="D129" s="20">
        <v>1</v>
      </c>
    </row>
    <row r="130" spans="1:4" x14ac:dyDescent="0.3">
      <c r="A130" s="19" t="s">
        <v>79</v>
      </c>
      <c r="B130" s="19">
        <v>543</v>
      </c>
      <c r="C130" s="20" t="s">
        <v>80</v>
      </c>
      <c r="D130" s="20">
        <v>1</v>
      </c>
    </row>
    <row r="131" spans="1:4" x14ac:dyDescent="0.3">
      <c r="A131" s="19" t="s">
        <v>197</v>
      </c>
      <c r="B131" s="19">
        <v>542</v>
      </c>
      <c r="C131" s="20" t="s">
        <v>198</v>
      </c>
      <c r="D131" s="20">
        <v>1</v>
      </c>
    </row>
    <row r="132" spans="1:4" x14ac:dyDescent="0.3">
      <c r="A132" s="19" t="s">
        <v>81</v>
      </c>
      <c r="B132" s="19">
        <v>529</v>
      </c>
      <c r="C132" s="20" t="s">
        <v>82</v>
      </c>
      <c r="D132" s="20">
        <v>1</v>
      </c>
    </row>
    <row r="133" spans="1:4" x14ac:dyDescent="0.3">
      <c r="A133" s="19" t="s">
        <v>69</v>
      </c>
      <c r="B133" s="19">
        <v>492</v>
      </c>
      <c r="C133" s="20" t="s">
        <v>70</v>
      </c>
      <c r="D133" s="20">
        <v>1</v>
      </c>
    </row>
    <row r="134" spans="1:4" x14ac:dyDescent="0.3">
      <c r="A134" s="19" t="s">
        <v>193</v>
      </c>
      <c r="B134" s="19">
        <v>412</v>
      </c>
      <c r="C134" s="20" t="s">
        <v>194</v>
      </c>
      <c r="D134" s="23">
        <v>0</v>
      </c>
    </row>
    <row r="135" spans="1:4" x14ac:dyDescent="0.3">
      <c r="A135" s="19" t="s">
        <v>9</v>
      </c>
      <c r="B135" s="19">
        <v>368</v>
      </c>
      <c r="C135" s="20" t="s">
        <v>10</v>
      </c>
      <c r="D135" s="20">
        <v>1</v>
      </c>
    </row>
    <row r="136" spans="1:4" x14ac:dyDescent="0.3">
      <c r="A136" s="19" t="s">
        <v>39</v>
      </c>
      <c r="B136" s="19">
        <v>330</v>
      </c>
      <c r="C136" s="20" t="s">
        <v>40</v>
      </c>
      <c r="D136" s="20">
        <v>1</v>
      </c>
    </row>
    <row r="137" spans="1:4" x14ac:dyDescent="0.3">
      <c r="A137" s="19" t="s">
        <v>129</v>
      </c>
      <c r="B137" s="19">
        <v>321</v>
      </c>
      <c r="C137" s="20" t="s">
        <v>130</v>
      </c>
      <c r="D137" s="20">
        <v>1</v>
      </c>
    </row>
    <row r="138" spans="1:4" x14ac:dyDescent="0.3">
      <c r="A138" s="19" t="s">
        <v>211</v>
      </c>
      <c r="B138" s="19">
        <v>315</v>
      </c>
      <c r="C138" s="20" t="s">
        <v>212</v>
      </c>
      <c r="D138" s="20">
        <v>1</v>
      </c>
    </row>
    <row r="139" spans="1:4" x14ac:dyDescent="0.3">
      <c r="A139" s="19" t="s">
        <v>27</v>
      </c>
      <c r="B139" s="19">
        <v>293</v>
      </c>
      <c r="C139" s="20" t="s">
        <v>28</v>
      </c>
      <c r="D139" s="20">
        <v>1</v>
      </c>
    </row>
    <row r="140" spans="1:4" x14ac:dyDescent="0.3">
      <c r="A140" s="19" t="s">
        <v>29</v>
      </c>
      <c r="B140" s="19">
        <v>251</v>
      </c>
      <c r="C140" s="20" t="s">
        <v>30</v>
      </c>
      <c r="D140" s="23">
        <v>0</v>
      </c>
    </row>
    <row r="141" spans="1:4" ht="17.399999999999999" x14ac:dyDescent="0.35">
      <c r="A141" s="19" t="s">
        <v>97</v>
      </c>
      <c r="B141" s="19">
        <v>209</v>
      </c>
      <c r="C141" s="21" t="s">
        <v>98</v>
      </c>
      <c r="D141" s="22">
        <v>0</v>
      </c>
    </row>
    <row r="142" spans="1:4" x14ac:dyDescent="0.3">
      <c r="A142" s="19" t="s">
        <v>137</v>
      </c>
      <c r="B142" s="19">
        <v>136</v>
      </c>
      <c r="C142" s="20" t="s">
        <v>138</v>
      </c>
      <c r="D142" s="20">
        <v>1</v>
      </c>
    </row>
    <row r="143" spans="1:4" x14ac:dyDescent="0.3">
      <c r="A143" s="19" t="s">
        <v>85</v>
      </c>
      <c r="B143" s="19">
        <v>129</v>
      </c>
      <c r="C143" s="20" t="s">
        <v>86</v>
      </c>
      <c r="D143" s="20">
        <v>1</v>
      </c>
    </row>
    <row r="144" spans="1:4" x14ac:dyDescent="0.3">
      <c r="A144" s="19" t="s">
        <v>37</v>
      </c>
      <c r="B144" s="19">
        <v>118</v>
      </c>
      <c r="C144" s="20" t="s">
        <v>38</v>
      </c>
      <c r="D144" s="20">
        <v>1</v>
      </c>
    </row>
    <row r="145" spans="1:6" x14ac:dyDescent="0.3">
      <c r="A145" s="19" t="s">
        <v>91</v>
      </c>
      <c r="B145" s="19">
        <v>101</v>
      </c>
      <c r="C145" s="20" t="s">
        <v>92</v>
      </c>
      <c r="D145" s="20">
        <v>1</v>
      </c>
    </row>
    <row r="146" spans="1:6" x14ac:dyDescent="0.3">
      <c r="A146" s="34" t="s">
        <v>207</v>
      </c>
      <c r="B146" s="34">
        <v>90</v>
      </c>
      <c r="C146" s="35" t="s">
        <v>208</v>
      </c>
      <c r="D146" s="35">
        <v>1</v>
      </c>
      <c r="E146" t="s">
        <v>415</v>
      </c>
      <c r="F146">
        <f>SUM(D146:D172)</f>
        <v>20</v>
      </c>
    </row>
    <row r="147" spans="1:6" x14ac:dyDescent="0.3">
      <c r="A147" s="34" t="s">
        <v>125</v>
      </c>
      <c r="B147" s="34">
        <v>81</v>
      </c>
      <c r="C147" s="35" t="s">
        <v>126</v>
      </c>
      <c r="D147" s="35">
        <v>1</v>
      </c>
    </row>
    <row r="148" spans="1:6" x14ac:dyDescent="0.3">
      <c r="A148" s="34" t="s">
        <v>215</v>
      </c>
      <c r="B148" s="34">
        <v>79</v>
      </c>
      <c r="C148" s="35" t="s">
        <v>216</v>
      </c>
      <c r="D148" s="35">
        <v>1</v>
      </c>
    </row>
    <row r="149" spans="1:6" x14ac:dyDescent="0.3">
      <c r="A149" s="34" t="s">
        <v>103</v>
      </c>
      <c r="B149" s="34">
        <v>68</v>
      </c>
      <c r="C149" s="35" t="s">
        <v>104</v>
      </c>
      <c r="D149" s="35">
        <v>1</v>
      </c>
    </row>
    <row r="150" spans="1:6" x14ac:dyDescent="0.3">
      <c r="A150" s="34" t="s">
        <v>105</v>
      </c>
      <c r="B150" s="34">
        <v>59</v>
      </c>
      <c r="C150" s="35" t="s">
        <v>106</v>
      </c>
      <c r="D150" s="35">
        <v>1</v>
      </c>
    </row>
    <row r="151" spans="1:6" x14ac:dyDescent="0.3">
      <c r="A151" s="34" t="s">
        <v>177</v>
      </c>
      <c r="B151" s="34">
        <v>59</v>
      </c>
      <c r="C151" s="35" t="s">
        <v>178</v>
      </c>
      <c r="D151" s="35">
        <v>1</v>
      </c>
    </row>
    <row r="152" spans="1:6" x14ac:dyDescent="0.3">
      <c r="A152" s="34" t="s">
        <v>165</v>
      </c>
      <c r="B152" s="34">
        <v>54</v>
      </c>
      <c r="C152" s="35" t="s">
        <v>166</v>
      </c>
      <c r="D152" s="35">
        <v>1</v>
      </c>
    </row>
    <row r="153" spans="1:6" x14ac:dyDescent="0.3">
      <c r="A153" s="34" t="s">
        <v>61</v>
      </c>
      <c r="B153" s="34">
        <v>51</v>
      </c>
      <c r="C153" s="35" t="s">
        <v>62</v>
      </c>
      <c r="D153" s="35">
        <v>1</v>
      </c>
    </row>
    <row r="154" spans="1:6" x14ac:dyDescent="0.3">
      <c r="A154" s="34" t="s">
        <v>41</v>
      </c>
      <c r="B154" s="34">
        <v>47</v>
      </c>
      <c r="C154" s="35" t="s">
        <v>42</v>
      </c>
      <c r="D154" s="35">
        <v>1</v>
      </c>
    </row>
    <row r="155" spans="1:6" x14ac:dyDescent="0.3">
      <c r="A155" s="34" t="s">
        <v>111</v>
      </c>
      <c r="B155" s="34">
        <v>44</v>
      </c>
      <c r="C155" s="35" t="s">
        <v>112</v>
      </c>
      <c r="D155" s="38">
        <v>0</v>
      </c>
    </row>
    <row r="156" spans="1:6" x14ac:dyDescent="0.3">
      <c r="A156" s="34" t="s">
        <v>51</v>
      </c>
      <c r="B156" s="34">
        <v>42</v>
      </c>
      <c r="C156" s="35" t="s">
        <v>52</v>
      </c>
      <c r="D156" s="35">
        <v>1</v>
      </c>
    </row>
    <row r="157" spans="1:6" x14ac:dyDescent="0.3">
      <c r="A157" s="34" t="s">
        <v>87</v>
      </c>
      <c r="B157" s="34">
        <v>41</v>
      </c>
      <c r="C157" s="35" t="s">
        <v>88</v>
      </c>
      <c r="D157" s="35">
        <v>1</v>
      </c>
    </row>
    <row r="158" spans="1:6" x14ac:dyDescent="0.3">
      <c r="A158" s="34" t="s">
        <v>19</v>
      </c>
      <c r="B158" s="34">
        <v>40</v>
      </c>
      <c r="C158" s="35" t="s">
        <v>20</v>
      </c>
      <c r="D158" s="35">
        <v>1</v>
      </c>
    </row>
    <row r="159" spans="1:6" x14ac:dyDescent="0.3">
      <c r="A159" s="34" t="s">
        <v>1</v>
      </c>
      <c r="B159" s="34">
        <v>35</v>
      </c>
      <c r="C159" s="35" t="s">
        <v>2</v>
      </c>
      <c r="D159" s="35">
        <v>1</v>
      </c>
    </row>
    <row r="160" spans="1:6" x14ac:dyDescent="0.3">
      <c r="A160" s="34" t="s">
        <v>131</v>
      </c>
      <c r="B160" s="34">
        <v>31</v>
      </c>
      <c r="C160" s="35" t="s">
        <v>132</v>
      </c>
      <c r="D160" s="38">
        <v>0</v>
      </c>
    </row>
    <row r="161" spans="1:6" x14ac:dyDescent="0.3">
      <c r="A161" s="34" t="s">
        <v>190</v>
      </c>
      <c r="B161" s="34">
        <v>31</v>
      </c>
      <c r="C161" s="35" t="s">
        <v>166</v>
      </c>
      <c r="D161" s="35">
        <v>1</v>
      </c>
    </row>
    <row r="162" spans="1:6" x14ac:dyDescent="0.3">
      <c r="A162" s="34" t="s">
        <v>43</v>
      </c>
      <c r="B162" s="34">
        <v>29</v>
      </c>
      <c r="C162" s="35" t="s">
        <v>44</v>
      </c>
      <c r="D162" s="38">
        <v>0</v>
      </c>
    </row>
    <row r="163" spans="1:6" x14ac:dyDescent="0.3">
      <c r="A163" s="34" t="s">
        <v>45</v>
      </c>
      <c r="B163" s="34">
        <v>28</v>
      </c>
      <c r="C163" s="35" t="s">
        <v>46</v>
      </c>
      <c r="D163" s="35">
        <v>1</v>
      </c>
    </row>
    <row r="164" spans="1:6" x14ac:dyDescent="0.3">
      <c r="A164" s="34" t="s">
        <v>65</v>
      </c>
      <c r="B164" s="34">
        <v>28</v>
      </c>
      <c r="C164" s="35" t="s">
        <v>66</v>
      </c>
      <c r="D164" s="35">
        <v>1</v>
      </c>
    </row>
    <row r="165" spans="1:6" x14ac:dyDescent="0.3">
      <c r="A165" s="34" t="s">
        <v>179</v>
      </c>
      <c r="B165" s="34">
        <v>28</v>
      </c>
      <c r="C165" s="35" t="s">
        <v>180</v>
      </c>
      <c r="D165" s="35">
        <v>1</v>
      </c>
    </row>
    <row r="166" spans="1:6" x14ac:dyDescent="0.3">
      <c r="A166" s="34" t="s">
        <v>139</v>
      </c>
      <c r="B166" s="34">
        <v>27</v>
      </c>
      <c r="C166" s="35" t="s">
        <v>140</v>
      </c>
      <c r="D166" s="38">
        <v>0</v>
      </c>
    </row>
    <row r="167" spans="1:6" x14ac:dyDescent="0.3">
      <c r="A167" s="34" t="s">
        <v>119</v>
      </c>
      <c r="B167" s="34">
        <v>26</v>
      </c>
      <c r="C167" s="35" t="s">
        <v>120</v>
      </c>
      <c r="D167" s="35">
        <v>1</v>
      </c>
    </row>
    <row r="168" spans="1:6" x14ac:dyDescent="0.3">
      <c r="A168" s="34" t="s">
        <v>181</v>
      </c>
      <c r="B168" s="34">
        <v>26</v>
      </c>
      <c r="C168" s="35" t="s">
        <v>182</v>
      </c>
      <c r="D168" s="35">
        <v>1</v>
      </c>
    </row>
    <row r="169" spans="1:6" x14ac:dyDescent="0.3">
      <c r="A169" s="34" t="s">
        <v>33</v>
      </c>
      <c r="B169" s="34">
        <v>24</v>
      </c>
      <c r="C169" s="35" t="s">
        <v>34</v>
      </c>
      <c r="D169" s="38">
        <v>0</v>
      </c>
    </row>
    <row r="170" spans="1:6" x14ac:dyDescent="0.3">
      <c r="A170" s="34" t="s">
        <v>149</v>
      </c>
      <c r="B170" s="34">
        <v>22</v>
      </c>
      <c r="C170" s="35" t="s">
        <v>150</v>
      </c>
      <c r="D170" s="38">
        <v>0</v>
      </c>
    </row>
    <row r="171" spans="1:6" x14ac:dyDescent="0.3">
      <c r="A171" s="34" t="s">
        <v>73</v>
      </c>
      <c r="B171" s="34">
        <v>21</v>
      </c>
      <c r="C171" s="35" t="s">
        <v>74</v>
      </c>
      <c r="D171" s="35">
        <v>1</v>
      </c>
    </row>
    <row r="172" spans="1:6" x14ac:dyDescent="0.3">
      <c r="A172" s="34" t="s">
        <v>191</v>
      </c>
      <c r="B172" s="34">
        <v>21</v>
      </c>
      <c r="C172" s="35" t="s">
        <v>192</v>
      </c>
      <c r="D172" s="38">
        <v>0</v>
      </c>
    </row>
    <row r="173" spans="1:6" x14ac:dyDescent="0.3">
      <c r="A173" s="24" t="s">
        <v>63</v>
      </c>
      <c r="B173" s="24">
        <v>20</v>
      </c>
      <c r="C173" s="25" t="s">
        <v>64</v>
      </c>
      <c r="D173" s="25">
        <v>1</v>
      </c>
      <c r="E173" t="s">
        <v>416</v>
      </c>
      <c r="F173">
        <f>SUM(D173:D196)</f>
        <v>19</v>
      </c>
    </row>
    <row r="174" spans="1:6" x14ac:dyDescent="0.3">
      <c r="A174" s="24" t="s">
        <v>123</v>
      </c>
      <c r="B174" s="24">
        <v>18</v>
      </c>
      <c r="C174" s="25" t="s">
        <v>124</v>
      </c>
      <c r="D174" s="25">
        <v>1</v>
      </c>
    </row>
    <row r="175" spans="1:6" x14ac:dyDescent="0.3">
      <c r="A175" s="24" t="s">
        <v>31</v>
      </c>
      <c r="B175" s="24">
        <v>16</v>
      </c>
      <c r="C175" s="25" t="s">
        <v>32</v>
      </c>
      <c r="D175" s="25">
        <v>1</v>
      </c>
    </row>
    <row r="176" spans="1:6" x14ac:dyDescent="0.3">
      <c r="A176" s="24" t="s">
        <v>169</v>
      </c>
      <c r="B176" s="24">
        <v>14</v>
      </c>
      <c r="C176" s="25" t="s">
        <v>170</v>
      </c>
      <c r="D176" s="38">
        <v>0</v>
      </c>
    </row>
    <row r="177" spans="1:4" x14ac:dyDescent="0.3">
      <c r="A177" s="24" t="s">
        <v>17</v>
      </c>
      <c r="B177" s="24">
        <v>13</v>
      </c>
      <c r="C177" s="25" t="s">
        <v>18</v>
      </c>
      <c r="D177" s="38">
        <v>0</v>
      </c>
    </row>
    <row r="178" spans="1:4" ht="17.399999999999999" x14ac:dyDescent="0.35">
      <c r="A178" s="24" t="s">
        <v>49</v>
      </c>
      <c r="B178" s="24">
        <v>12</v>
      </c>
      <c r="C178" s="32" t="s">
        <v>50</v>
      </c>
      <c r="D178" s="39">
        <v>0</v>
      </c>
    </row>
    <row r="179" spans="1:4" x14ac:dyDescent="0.3">
      <c r="A179" s="24" t="s">
        <v>7</v>
      </c>
      <c r="B179" s="24">
        <v>11</v>
      </c>
      <c r="C179" s="25" t="s">
        <v>8</v>
      </c>
      <c r="D179" s="25">
        <v>1</v>
      </c>
    </row>
    <row r="180" spans="1:4" ht="17.399999999999999" x14ac:dyDescent="0.35">
      <c r="A180" s="24" t="s">
        <v>15</v>
      </c>
      <c r="B180" s="24">
        <v>11</v>
      </c>
      <c r="C180" s="32" t="s">
        <v>16</v>
      </c>
      <c r="D180" s="32">
        <v>1</v>
      </c>
    </row>
    <row r="181" spans="1:4" x14ac:dyDescent="0.3">
      <c r="A181" s="24" t="s">
        <v>5</v>
      </c>
      <c r="B181" s="24">
        <v>10</v>
      </c>
      <c r="C181" s="25" t="s">
        <v>6</v>
      </c>
      <c r="D181" s="25">
        <v>1</v>
      </c>
    </row>
    <row r="182" spans="1:4" x14ac:dyDescent="0.3">
      <c r="A182" s="24" t="s">
        <v>75</v>
      </c>
      <c r="B182" s="24">
        <v>10</v>
      </c>
      <c r="C182" s="25" t="s">
        <v>76</v>
      </c>
      <c r="D182" s="25">
        <v>1</v>
      </c>
    </row>
    <row r="183" spans="1:4" ht="17.399999999999999" x14ac:dyDescent="0.35">
      <c r="A183" s="24" t="s">
        <v>135</v>
      </c>
      <c r="B183" s="24">
        <v>10</v>
      </c>
      <c r="C183" s="32" t="s">
        <v>136</v>
      </c>
      <c r="D183" s="32">
        <v>1</v>
      </c>
    </row>
    <row r="184" spans="1:4" x14ac:dyDescent="0.3">
      <c r="A184" s="24" t="s">
        <v>153</v>
      </c>
      <c r="B184" s="24">
        <v>10</v>
      </c>
      <c r="C184" s="25" t="s">
        <v>154</v>
      </c>
      <c r="D184" s="25">
        <v>1</v>
      </c>
    </row>
    <row r="185" spans="1:4" x14ac:dyDescent="0.3">
      <c r="A185" s="24" t="s">
        <v>157</v>
      </c>
      <c r="B185" s="24">
        <v>10</v>
      </c>
      <c r="C185" s="25" t="s">
        <v>158</v>
      </c>
      <c r="D185" s="25">
        <v>1</v>
      </c>
    </row>
    <row r="186" spans="1:4" x14ac:dyDescent="0.3">
      <c r="A186" s="24" t="s">
        <v>201</v>
      </c>
      <c r="B186" s="24">
        <v>10</v>
      </c>
      <c r="C186" s="25" t="s">
        <v>202</v>
      </c>
      <c r="D186" s="25">
        <v>1</v>
      </c>
    </row>
    <row r="187" spans="1:4" x14ac:dyDescent="0.3">
      <c r="A187" s="24" t="s">
        <v>115</v>
      </c>
      <c r="B187" s="24">
        <v>8</v>
      </c>
      <c r="C187" s="25" t="s">
        <v>116</v>
      </c>
      <c r="D187" s="25">
        <v>1</v>
      </c>
    </row>
    <row r="188" spans="1:4" ht="17.399999999999999" x14ac:dyDescent="0.35">
      <c r="A188" s="24" t="s">
        <v>161</v>
      </c>
      <c r="B188" s="24">
        <v>8</v>
      </c>
      <c r="C188" s="32" t="s">
        <v>162</v>
      </c>
      <c r="D188" s="39">
        <v>0</v>
      </c>
    </row>
    <row r="189" spans="1:4" x14ac:dyDescent="0.3">
      <c r="A189" s="24" t="s">
        <v>175</v>
      </c>
      <c r="B189" s="24">
        <v>7</v>
      </c>
      <c r="C189" s="25" t="s">
        <v>176</v>
      </c>
      <c r="D189" s="25">
        <v>1</v>
      </c>
    </row>
    <row r="190" spans="1:4" x14ac:dyDescent="0.3">
      <c r="A190" s="24" t="s">
        <v>213</v>
      </c>
      <c r="B190" s="24">
        <v>7</v>
      </c>
      <c r="C190" s="25" t="s">
        <v>214</v>
      </c>
      <c r="D190" s="25">
        <v>1</v>
      </c>
    </row>
    <row r="191" spans="1:4" ht="17.399999999999999" x14ac:dyDescent="0.35">
      <c r="A191" s="24" t="s">
        <v>21</v>
      </c>
      <c r="B191" s="24">
        <v>6</v>
      </c>
      <c r="C191" s="33" t="s">
        <v>22</v>
      </c>
      <c r="D191" s="25">
        <v>1</v>
      </c>
    </row>
    <row r="192" spans="1:4" x14ac:dyDescent="0.3">
      <c r="A192" s="24" t="s">
        <v>23</v>
      </c>
      <c r="B192" s="24">
        <v>6</v>
      </c>
      <c r="C192" s="25" t="s">
        <v>24</v>
      </c>
      <c r="D192" s="25">
        <v>1</v>
      </c>
    </row>
    <row r="193" spans="1:6" x14ac:dyDescent="0.3">
      <c r="A193" s="24" t="s">
        <v>57</v>
      </c>
      <c r="B193" s="24">
        <v>6</v>
      </c>
      <c r="C193" s="25" t="s">
        <v>58</v>
      </c>
      <c r="D193" s="25">
        <v>1</v>
      </c>
    </row>
    <row r="194" spans="1:6" x14ac:dyDescent="0.3">
      <c r="A194" s="24" t="s">
        <v>155</v>
      </c>
      <c r="B194" s="24">
        <v>6</v>
      </c>
      <c r="C194" s="25" t="s">
        <v>156</v>
      </c>
      <c r="D194" s="25">
        <v>1</v>
      </c>
    </row>
    <row r="195" spans="1:6" ht="17.399999999999999" x14ac:dyDescent="0.35">
      <c r="A195" s="24" t="s">
        <v>171</v>
      </c>
      <c r="B195" s="24">
        <v>6</v>
      </c>
      <c r="C195" s="33" t="s">
        <v>172</v>
      </c>
      <c r="D195" s="39">
        <v>0</v>
      </c>
    </row>
    <row r="196" spans="1:6" ht="17.399999999999999" x14ac:dyDescent="0.35">
      <c r="A196" s="24" t="s">
        <v>189</v>
      </c>
      <c r="B196" s="24">
        <v>6</v>
      </c>
      <c r="C196" s="32" t="s">
        <v>142</v>
      </c>
      <c r="D196" s="32">
        <v>1</v>
      </c>
    </row>
    <row r="197" spans="1:6" x14ac:dyDescent="0.3">
      <c r="A197" s="27" t="s">
        <v>71</v>
      </c>
      <c r="B197" s="27">
        <v>5</v>
      </c>
      <c r="C197" s="28" t="s">
        <v>72</v>
      </c>
      <c r="D197" s="28">
        <v>1</v>
      </c>
      <c r="E197" t="s">
        <v>417</v>
      </c>
      <c r="F197">
        <f>SUM(D197:D225)</f>
        <v>16</v>
      </c>
    </row>
    <row r="198" spans="1:6" ht="17.399999999999999" x14ac:dyDescent="0.35">
      <c r="A198" s="27" t="s">
        <v>93</v>
      </c>
      <c r="B198" s="27">
        <v>5</v>
      </c>
      <c r="C198" s="29" t="s">
        <v>94</v>
      </c>
      <c r="D198" s="30">
        <v>1</v>
      </c>
    </row>
    <row r="199" spans="1:6" ht="17.399999999999999" x14ac:dyDescent="0.35">
      <c r="A199" s="27" t="s">
        <v>95</v>
      </c>
      <c r="B199" s="27">
        <v>5</v>
      </c>
      <c r="C199" s="29" t="s">
        <v>96</v>
      </c>
      <c r="D199" s="30">
        <v>1</v>
      </c>
    </row>
    <row r="200" spans="1:6" x14ac:dyDescent="0.3">
      <c r="A200" s="27" t="s">
        <v>107</v>
      </c>
      <c r="B200" s="27">
        <v>5</v>
      </c>
      <c r="C200" s="28" t="s">
        <v>108</v>
      </c>
      <c r="D200" s="38">
        <v>0</v>
      </c>
    </row>
    <row r="201" spans="1:6" x14ac:dyDescent="0.3">
      <c r="A201" s="27" t="s">
        <v>109</v>
      </c>
      <c r="B201" s="27">
        <v>5</v>
      </c>
      <c r="C201" s="28" t="s">
        <v>110</v>
      </c>
      <c r="D201" s="28">
        <v>1</v>
      </c>
    </row>
    <row r="202" spans="1:6" x14ac:dyDescent="0.3">
      <c r="A202" s="27" t="s">
        <v>183</v>
      </c>
      <c r="B202" s="27">
        <v>5</v>
      </c>
      <c r="C202" s="28" t="s">
        <v>184</v>
      </c>
      <c r="D202" s="28">
        <v>1</v>
      </c>
    </row>
    <row r="203" spans="1:6" x14ac:dyDescent="0.3">
      <c r="A203" s="27" t="s">
        <v>53</v>
      </c>
      <c r="B203" s="27">
        <v>4</v>
      </c>
      <c r="C203" s="28" t="s">
        <v>54</v>
      </c>
      <c r="D203" s="38">
        <v>0</v>
      </c>
    </row>
    <row r="204" spans="1:6" x14ac:dyDescent="0.3">
      <c r="A204" s="27" t="s">
        <v>99</v>
      </c>
      <c r="B204" s="27">
        <v>4</v>
      </c>
      <c r="C204" s="28" t="s">
        <v>100</v>
      </c>
      <c r="D204" s="28">
        <v>1</v>
      </c>
    </row>
    <row r="205" spans="1:6" x14ac:dyDescent="0.3">
      <c r="A205" s="27" t="s">
        <v>133</v>
      </c>
      <c r="B205" s="27">
        <v>4</v>
      </c>
      <c r="C205" s="28" t="s">
        <v>134</v>
      </c>
      <c r="D205" s="28">
        <v>1</v>
      </c>
    </row>
    <row r="206" spans="1:6" ht="17.399999999999999" x14ac:dyDescent="0.35">
      <c r="A206" s="27" t="s">
        <v>141</v>
      </c>
      <c r="B206" s="27">
        <v>4</v>
      </c>
      <c r="C206" s="30" t="s">
        <v>142</v>
      </c>
      <c r="D206" s="39">
        <v>0</v>
      </c>
    </row>
    <row r="207" spans="1:6" x14ac:dyDescent="0.3">
      <c r="A207" s="27" t="s">
        <v>147</v>
      </c>
      <c r="B207" s="27">
        <v>4</v>
      </c>
      <c r="C207" s="28" t="s">
        <v>148</v>
      </c>
      <c r="D207" s="38">
        <v>0</v>
      </c>
    </row>
    <row r="208" spans="1:6" x14ac:dyDescent="0.3">
      <c r="A208" s="27" t="s">
        <v>205</v>
      </c>
      <c r="B208" s="27">
        <v>4</v>
      </c>
      <c r="C208" s="28" t="s">
        <v>206</v>
      </c>
      <c r="D208" s="38">
        <v>0</v>
      </c>
    </row>
    <row r="209" spans="1:4" x14ac:dyDescent="0.3">
      <c r="A209" s="27" t="s">
        <v>3</v>
      </c>
      <c r="B209" s="27">
        <v>3</v>
      </c>
      <c r="C209" s="28" t="s">
        <v>4</v>
      </c>
      <c r="D209" s="38">
        <v>0</v>
      </c>
    </row>
    <row r="210" spans="1:4" x14ac:dyDescent="0.3">
      <c r="A210" s="27" t="s">
        <v>13</v>
      </c>
      <c r="B210" s="27">
        <v>3</v>
      </c>
      <c r="C210" s="28" t="s">
        <v>14</v>
      </c>
      <c r="D210" s="38">
        <v>0</v>
      </c>
    </row>
    <row r="211" spans="1:4" x14ac:dyDescent="0.3">
      <c r="A211" s="27" t="s">
        <v>117</v>
      </c>
      <c r="B211" s="27">
        <v>3</v>
      </c>
      <c r="C211" s="28" t="s">
        <v>118</v>
      </c>
      <c r="D211" s="28">
        <v>1</v>
      </c>
    </row>
    <row r="212" spans="1:4" x14ac:dyDescent="0.3">
      <c r="A212" s="27" t="s">
        <v>127</v>
      </c>
      <c r="B212" s="27">
        <v>3</v>
      </c>
      <c r="C212" s="28" t="s">
        <v>128</v>
      </c>
      <c r="D212" s="38">
        <v>0</v>
      </c>
    </row>
    <row r="213" spans="1:4" ht="17.399999999999999" x14ac:dyDescent="0.35">
      <c r="A213" s="27" t="s">
        <v>199</v>
      </c>
      <c r="B213" s="27">
        <v>3</v>
      </c>
      <c r="C213" s="31" t="s">
        <v>200</v>
      </c>
      <c r="D213" s="30">
        <v>1</v>
      </c>
    </row>
    <row r="214" spans="1:4" ht="17.399999999999999" x14ac:dyDescent="0.35">
      <c r="A214" s="27" t="s">
        <v>209</v>
      </c>
      <c r="B214" s="27">
        <v>3</v>
      </c>
      <c r="C214" s="30" t="s">
        <v>210</v>
      </c>
      <c r="D214" s="30">
        <v>1</v>
      </c>
    </row>
    <row r="215" spans="1:4" ht="17.399999999999999" x14ac:dyDescent="0.35">
      <c r="A215" s="27" t="s">
        <v>11</v>
      </c>
      <c r="B215" s="27">
        <v>2</v>
      </c>
      <c r="C215" s="30" t="s">
        <v>12</v>
      </c>
      <c r="D215" s="30">
        <v>1</v>
      </c>
    </row>
    <row r="216" spans="1:4" x14ac:dyDescent="0.3">
      <c r="A216" s="27" t="s">
        <v>25</v>
      </c>
      <c r="B216" s="27">
        <v>2</v>
      </c>
      <c r="C216" s="28" t="s">
        <v>26</v>
      </c>
      <c r="D216" s="28">
        <v>1</v>
      </c>
    </row>
    <row r="217" spans="1:4" x14ac:dyDescent="0.3">
      <c r="A217" s="27" t="s">
        <v>35</v>
      </c>
      <c r="B217" s="27">
        <v>2</v>
      </c>
      <c r="C217" s="28" t="s">
        <v>36</v>
      </c>
      <c r="D217" s="38">
        <v>0</v>
      </c>
    </row>
    <row r="218" spans="1:4" x14ac:dyDescent="0.3">
      <c r="A218" s="27" t="s">
        <v>77</v>
      </c>
      <c r="B218" s="27">
        <v>2</v>
      </c>
      <c r="C218" s="28" t="s">
        <v>78</v>
      </c>
      <c r="D218" s="28">
        <v>1</v>
      </c>
    </row>
    <row r="219" spans="1:4" x14ac:dyDescent="0.3">
      <c r="A219" s="27" t="s">
        <v>101</v>
      </c>
      <c r="B219" s="27">
        <v>2</v>
      </c>
      <c r="C219" s="28" t="s">
        <v>102</v>
      </c>
      <c r="D219" s="28">
        <v>1</v>
      </c>
    </row>
    <row r="220" spans="1:4" x14ac:dyDescent="0.3">
      <c r="A220" s="27" t="s">
        <v>159</v>
      </c>
      <c r="B220" s="27">
        <v>2</v>
      </c>
      <c r="C220" s="28" t="s">
        <v>160</v>
      </c>
      <c r="D220" s="38">
        <v>0</v>
      </c>
    </row>
    <row r="221" spans="1:4" x14ac:dyDescent="0.3">
      <c r="A221" s="27" t="s">
        <v>113</v>
      </c>
      <c r="B221" s="27">
        <v>1</v>
      </c>
      <c r="C221" s="28" t="s">
        <v>114</v>
      </c>
      <c r="D221" s="28">
        <v>1</v>
      </c>
    </row>
    <row r="222" spans="1:4" ht="17.399999999999999" x14ac:dyDescent="0.35">
      <c r="A222" s="27" t="s">
        <v>145</v>
      </c>
      <c r="B222" s="27">
        <v>1</v>
      </c>
      <c r="C222" s="28" t="s">
        <v>146</v>
      </c>
      <c r="D222" s="39">
        <v>0</v>
      </c>
    </row>
    <row r="223" spans="1:4" ht="17.399999999999999" x14ac:dyDescent="0.35">
      <c r="A223" s="27" t="s">
        <v>151</v>
      </c>
      <c r="B223" s="27">
        <v>1</v>
      </c>
      <c r="C223" s="29" t="s">
        <v>152</v>
      </c>
      <c r="D223" s="30">
        <v>1</v>
      </c>
    </row>
    <row r="224" spans="1:4" x14ac:dyDescent="0.3">
      <c r="A224" s="27" t="s">
        <v>163</v>
      </c>
      <c r="B224" s="27">
        <v>1</v>
      </c>
      <c r="C224" s="28" t="s">
        <v>164</v>
      </c>
      <c r="D224" s="38">
        <v>0</v>
      </c>
    </row>
    <row r="225" spans="1:4" x14ac:dyDescent="0.3">
      <c r="A225" s="27" t="s">
        <v>185</v>
      </c>
      <c r="B225" s="27">
        <v>1</v>
      </c>
      <c r="C225" s="28" t="s">
        <v>186</v>
      </c>
      <c r="D225" s="38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96"/>
  <sheetViews>
    <sheetView topLeftCell="A94" workbookViewId="0">
      <selection activeCell="G47" sqref="G47"/>
    </sheetView>
  </sheetViews>
  <sheetFormatPr defaultColWidth="11.19921875" defaultRowHeight="15.6" x14ac:dyDescent="0.3"/>
  <cols>
    <col min="1" max="1" width="61.296875" bestFit="1" customWidth="1"/>
    <col min="4" max="4" width="26.19921875" customWidth="1"/>
  </cols>
  <sheetData>
    <row r="1" spans="1:25" ht="17.399999999999999" x14ac:dyDescent="0.35">
      <c r="A1" s="9" t="s">
        <v>0</v>
      </c>
      <c r="B1" s="9" t="s">
        <v>217</v>
      </c>
      <c r="C1" s="9" t="s">
        <v>218</v>
      </c>
      <c r="D1" s="10" t="s">
        <v>219</v>
      </c>
      <c r="E1" s="10" t="s">
        <v>220</v>
      </c>
      <c r="F1" s="11" t="s">
        <v>311</v>
      </c>
      <c r="G1" s="11" t="s">
        <v>312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7.399999999999999" x14ac:dyDescent="0.35">
      <c r="A2" s="6" t="s">
        <v>1</v>
      </c>
      <c r="B2" t="s">
        <v>2</v>
      </c>
      <c r="C2">
        <v>0</v>
      </c>
      <c r="D2" t="s">
        <v>2</v>
      </c>
      <c r="E2">
        <v>0</v>
      </c>
      <c r="F2" s="1" t="s">
        <v>317</v>
      </c>
      <c r="G2" s="1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7.399999999999999" x14ac:dyDescent="0.35">
      <c r="A3" s="6" t="s">
        <v>3</v>
      </c>
      <c r="B3" t="s">
        <v>4</v>
      </c>
      <c r="C3">
        <v>1</v>
      </c>
      <c r="D3" t="s">
        <v>222</v>
      </c>
      <c r="E3" t="s">
        <v>222</v>
      </c>
      <c r="F3" s="1" t="s">
        <v>222</v>
      </c>
      <c r="G3" s="1" t="s">
        <v>222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399999999999999" x14ac:dyDescent="0.35">
      <c r="A4" s="6" t="s">
        <v>5</v>
      </c>
      <c r="B4" t="s">
        <v>6</v>
      </c>
      <c r="C4">
        <v>0</v>
      </c>
      <c r="D4" s="1" t="s">
        <v>221</v>
      </c>
      <c r="E4" s="1">
        <v>1</v>
      </c>
      <c r="F4" s="1" t="s">
        <v>313</v>
      </c>
      <c r="G4" s="1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7.399999999999999" x14ac:dyDescent="0.35">
      <c r="A5" s="6" t="s">
        <v>7</v>
      </c>
      <c r="B5" t="s">
        <v>8</v>
      </c>
      <c r="C5">
        <v>0</v>
      </c>
      <c r="D5" t="s">
        <v>8</v>
      </c>
      <c r="E5">
        <v>0</v>
      </c>
      <c r="F5" s="1" t="s">
        <v>314</v>
      </c>
      <c r="G5" s="1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7.399999999999999" x14ac:dyDescent="0.35">
      <c r="A6" s="6" t="s">
        <v>9</v>
      </c>
      <c r="B6" t="s">
        <v>10</v>
      </c>
      <c r="C6">
        <v>0</v>
      </c>
      <c r="D6" s="1" t="s">
        <v>223</v>
      </c>
      <c r="E6" s="1">
        <v>0</v>
      </c>
      <c r="F6" s="1" t="s">
        <v>315</v>
      </c>
      <c r="G6" s="1"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7.399999999999999" x14ac:dyDescent="0.35">
      <c r="A7" s="6" t="s">
        <v>11</v>
      </c>
      <c r="B7" s="1" t="s">
        <v>12</v>
      </c>
      <c r="C7" s="1">
        <v>0</v>
      </c>
      <c r="D7" s="1" t="s">
        <v>222</v>
      </c>
      <c r="E7" s="1" t="s">
        <v>222</v>
      </c>
      <c r="F7" s="1" t="s">
        <v>222</v>
      </c>
      <c r="G7" s="1" t="s">
        <v>222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7.399999999999999" x14ac:dyDescent="0.35">
      <c r="A8" s="6" t="s">
        <v>13</v>
      </c>
      <c r="B8" t="s">
        <v>14</v>
      </c>
      <c r="C8">
        <v>1</v>
      </c>
      <c r="D8" t="s">
        <v>14</v>
      </c>
      <c r="E8">
        <v>1</v>
      </c>
      <c r="F8" t="s">
        <v>14</v>
      </c>
      <c r="G8">
        <v>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7.399999999999999" x14ac:dyDescent="0.35">
      <c r="A9" s="6" t="s">
        <v>15</v>
      </c>
      <c r="B9" s="1" t="s">
        <v>16</v>
      </c>
      <c r="C9" s="1">
        <v>0</v>
      </c>
      <c r="D9" s="1" t="s">
        <v>222</v>
      </c>
      <c r="E9" s="1" t="s">
        <v>222</v>
      </c>
      <c r="F9" s="1" t="s">
        <v>319</v>
      </c>
      <c r="G9" s="1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7.399999999999999" x14ac:dyDescent="0.35">
      <c r="A10" s="6" t="s">
        <v>17</v>
      </c>
      <c r="B10" t="s">
        <v>18</v>
      </c>
      <c r="C10">
        <v>1</v>
      </c>
      <c r="D10" s="1" t="s">
        <v>224</v>
      </c>
      <c r="E10" s="1">
        <v>1</v>
      </c>
      <c r="F10" s="1" t="s">
        <v>224</v>
      </c>
      <c r="G10" s="1">
        <v>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7.399999999999999" x14ac:dyDescent="0.35">
      <c r="A11" s="6" t="s">
        <v>19</v>
      </c>
      <c r="B11" t="s">
        <v>20</v>
      </c>
      <c r="C11">
        <v>0</v>
      </c>
      <c r="D11" t="s">
        <v>20</v>
      </c>
      <c r="E11">
        <v>0</v>
      </c>
      <c r="F11" t="s">
        <v>20</v>
      </c>
      <c r="G11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7.399999999999999" x14ac:dyDescent="0.35">
      <c r="A12" s="6" t="s">
        <v>21</v>
      </c>
      <c r="B12" s="3" t="s">
        <v>22</v>
      </c>
      <c r="C12">
        <v>0</v>
      </c>
      <c r="D12" s="1" t="s">
        <v>225</v>
      </c>
      <c r="E12" s="1">
        <v>0</v>
      </c>
      <c r="F12" s="1" t="s">
        <v>316</v>
      </c>
      <c r="G12" s="1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7.399999999999999" x14ac:dyDescent="0.35">
      <c r="A13" s="6" t="s">
        <v>23</v>
      </c>
      <c r="B13" t="s">
        <v>24</v>
      </c>
      <c r="C13">
        <v>0</v>
      </c>
      <c r="D13" s="1" t="s">
        <v>226</v>
      </c>
      <c r="E13" s="1">
        <v>0</v>
      </c>
      <c r="F13" s="1" t="s">
        <v>222</v>
      </c>
      <c r="G13" s="1" t="s">
        <v>222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7.399999999999999" x14ac:dyDescent="0.35">
      <c r="A14" s="6" t="s">
        <v>25</v>
      </c>
      <c r="B14" t="s">
        <v>26</v>
      </c>
      <c r="C14">
        <v>0</v>
      </c>
      <c r="D14" t="s">
        <v>26</v>
      </c>
      <c r="E14">
        <v>0</v>
      </c>
      <c r="F14" t="s">
        <v>26</v>
      </c>
      <c r="G14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7.399999999999999" x14ac:dyDescent="0.35">
      <c r="A15" s="6" t="s">
        <v>27</v>
      </c>
      <c r="B15" t="s">
        <v>28</v>
      </c>
      <c r="C15">
        <v>0</v>
      </c>
      <c r="D15" s="1" t="s">
        <v>309</v>
      </c>
      <c r="E15" s="1">
        <v>0</v>
      </c>
      <c r="F15" s="1" t="s">
        <v>320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5">
      <c r="A16" s="6" t="s">
        <v>29</v>
      </c>
      <c r="B16" t="s">
        <v>30</v>
      </c>
      <c r="C16">
        <v>1</v>
      </c>
      <c r="D16" s="1" t="s">
        <v>227</v>
      </c>
      <c r="E16" s="1">
        <v>0</v>
      </c>
      <c r="F16" s="1" t="s">
        <v>321</v>
      </c>
      <c r="G16" s="1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7.399999999999999" x14ac:dyDescent="0.35">
      <c r="A17" s="6" t="s">
        <v>31</v>
      </c>
      <c r="B17" t="s">
        <v>32</v>
      </c>
      <c r="C17">
        <v>0</v>
      </c>
      <c r="D17" s="1" t="s">
        <v>222</v>
      </c>
      <c r="E17" s="1" t="s">
        <v>222</v>
      </c>
      <c r="F17" s="1" t="s">
        <v>322</v>
      </c>
      <c r="G17" s="1">
        <v>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17" customFormat="1" ht="17.399999999999999" x14ac:dyDescent="0.35">
      <c r="A18" s="15" t="s">
        <v>228</v>
      </c>
      <c r="B18" s="17" t="s">
        <v>222</v>
      </c>
      <c r="C18" s="17" t="s">
        <v>222</v>
      </c>
      <c r="D18" s="12" t="s">
        <v>229</v>
      </c>
      <c r="E18" s="12">
        <v>0</v>
      </c>
      <c r="F18" s="12" t="s">
        <v>222</v>
      </c>
      <c r="G18" s="12" t="s">
        <v>222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s="17" customFormat="1" ht="17.399999999999999" x14ac:dyDescent="0.35">
      <c r="A19" s="15" t="s">
        <v>230</v>
      </c>
      <c r="B19" s="17" t="s">
        <v>222</v>
      </c>
      <c r="C19" s="17" t="s">
        <v>222</v>
      </c>
      <c r="D19" s="12" t="s">
        <v>231</v>
      </c>
      <c r="E19" s="12">
        <v>1</v>
      </c>
      <c r="F19" s="12" t="s">
        <v>318</v>
      </c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7.399999999999999" x14ac:dyDescent="0.35">
      <c r="A20" s="6" t="s">
        <v>33</v>
      </c>
      <c r="B20" t="s">
        <v>34</v>
      </c>
      <c r="C20">
        <v>1</v>
      </c>
      <c r="D20" s="1" t="s">
        <v>234</v>
      </c>
      <c r="E20" s="1">
        <v>1</v>
      </c>
      <c r="F20" s="1" t="s">
        <v>323</v>
      </c>
      <c r="G20" s="1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7.399999999999999" x14ac:dyDescent="0.35">
      <c r="A21" s="6" t="s">
        <v>35</v>
      </c>
      <c r="B21" t="s">
        <v>36</v>
      </c>
      <c r="C21">
        <v>1</v>
      </c>
      <c r="D21" s="1" t="s">
        <v>235</v>
      </c>
      <c r="E21" s="1">
        <v>1</v>
      </c>
      <c r="F21" s="1" t="s">
        <v>324</v>
      </c>
      <c r="G21" s="1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399999999999999" x14ac:dyDescent="0.35">
      <c r="A22" s="6" t="s">
        <v>37</v>
      </c>
      <c r="B22" t="s">
        <v>38</v>
      </c>
      <c r="C22">
        <v>0</v>
      </c>
      <c r="D22" s="1" t="s">
        <v>236</v>
      </c>
      <c r="E22" s="1">
        <v>1</v>
      </c>
      <c r="F22" s="1" t="s">
        <v>325</v>
      </c>
      <c r="G22" s="1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7.399999999999999" x14ac:dyDescent="0.35">
      <c r="A23" s="6" t="s">
        <v>39</v>
      </c>
      <c r="B23" t="s">
        <v>40</v>
      </c>
      <c r="C23">
        <v>0</v>
      </c>
      <c r="D23" s="1" t="s">
        <v>237</v>
      </c>
      <c r="E23" s="1">
        <v>0</v>
      </c>
      <c r="F23" s="13"/>
      <c r="G23" s="1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7.399999999999999" x14ac:dyDescent="0.35">
      <c r="A24" s="6" t="s">
        <v>41</v>
      </c>
      <c r="B24" t="s">
        <v>42</v>
      </c>
      <c r="C24">
        <v>0</v>
      </c>
      <c r="D24" t="s">
        <v>42</v>
      </c>
      <c r="E24">
        <v>0</v>
      </c>
      <c r="F24" s="1" t="s">
        <v>326</v>
      </c>
      <c r="G24" s="1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7.399999999999999" x14ac:dyDescent="0.35">
      <c r="A25" s="6" t="s">
        <v>43</v>
      </c>
      <c r="B25" t="s">
        <v>44</v>
      </c>
      <c r="C25">
        <v>1</v>
      </c>
      <c r="D25" s="1" t="s">
        <v>238</v>
      </c>
      <c r="E25" s="1">
        <v>0</v>
      </c>
      <c r="F25" s="1" t="s">
        <v>222</v>
      </c>
      <c r="G25" s="1" t="s">
        <v>222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7.399999999999999" x14ac:dyDescent="0.35">
      <c r="A26" s="6" t="s">
        <v>45</v>
      </c>
      <c r="B26" t="s">
        <v>46</v>
      </c>
      <c r="C26">
        <v>0</v>
      </c>
      <c r="D26" s="1" t="s">
        <v>239</v>
      </c>
      <c r="E26" s="1">
        <v>0</v>
      </c>
      <c r="F26" s="1" t="s">
        <v>327</v>
      </c>
      <c r="G26" s="1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7.399999999999999" x14ac:dyDescent="0.35">
      <c r="A27" s="6" t="s">
        <v>47</v>
      </c>
      <c r="B27" t="s">
        <v>48</v>
      </c>
      <c r="C27">
        <v>0</v>
      </c>
      <c r="D27" s="1" t="s">
        <v>240</v>
      </c>
      <c r="E27" s="1">
        <v>0</v>
      </c>
      <c r="F27" s="1" t="s">
        <v>328</v>
      </c>
      <c r="G27" s="1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399999999999999" x14ac:dyDescent="0.35">
      <c r="A28" s="6" t="s">
        <v>49</v>
      </c>
      <c r="B28" s="1" t="s">
        <v>50</v>
      </c>
      <c r="C28" s="1">
        <v>1</v>
      </c>
      <c r="D28" s="1" t="s">
        <v>241</v>
      </c>
      <c r="E28" s="40">
        <v>1</v>
      </c>
      <c r="F28" s="1" t="s">
        <v>329</v>
      </c>
      <c r="G28" s="1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399999999999999" x14ac:dyDescent="0.35">
      <c r="A29" s="6" t="s">
        <v>51</v>
      </c>
      <c r="B29" t="s">
        <v>52</v>
      </c>
      <c r="C29">
        <v>0</v>
      </c>
      <c r="D29" s="1" t="s">
        <v>273</v>
      </c>
      <c r="E29" s="1">
        <v>1</v>
      </c>
      <c r="F29" s="1" t="s">
        <v>330</v>
      </c>
      <c r="G29" s="1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399999999999999" x14ac:dyDescent="0.35">
      <c r="A30" s="6" t="s">
        <v>53</v>
      </c>
      <c r="B30" t="s">
        <v>54</v>
      </c>
      <c r="C30">
        <v>1</v>
      </c>
      <c r="D30" s="1" t="s">
        <v>243</v>
      </c>
      <c r="E30" s="1">
        <v>1</v>
      </c>
      <c r="F30" s="1" t="s">
        <v>243</v>
      </c>
      <c r="G30" s="1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7.399999999999999" x14ac:dyDescent="0.35">
      <c r="A31" s="6" t="s">
        <v>55</v>
      </c>
      <c r="B31" t="s">
        <v>56</v>
      </c>
      <c r="C31">
        <v>1</v>
      </c>
      <c r="D31" s="1" t="s">
        <v>310</v>
      </c>
      <c r="E31" s="1">
        <v>0</v>
      </c>
      <c r="F31" s="1" t="s">
        <v>331</v>
      </c>
      <c r="G31" s="1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5">
      <c r="A32" s="6" t="s">
        <v>256</v>
      </c>
      <c r="B32" t="s">
        <v>58</v>
      </c>
      <c r="C32">
        <v>0</v>
      </c>
      <c r="D32" s="1" t="s">
        <v>257</v>
      </c>
      <c r="E32" s="1">
        <v>0</v>
      </c>
      <c r="F32" s="1" t="s">
        <v>257</v>
      </c>
      <c r="G32" s="1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7.399999999999999" x14ac:dyDescent="0.35">
      <c r="A33" s="6" t="s">
        <v>59</v>
      </c>
      <c r="B33" t="s">
        <v>60</v>
      </c>
      <c r="C33">
        <v>1</v>
      </c>
      <c r="D33" t="s">
        <v>60</v>
      </c>
      <c r="E33">
        <v>1</v>
      </c>
      <c r="F33" s="1" t="s">
        <v>332</v>
      </c>
      <c r="G33" s="1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7.399999999999999" x14ac:dyDescent="0.35">
      <c r="A34" s="6" t="s">
        <v>61</v>
      </c>
      <c r="B34" t="s">
        <v>62</v>
      </c>
      <c r="C34">
        <v>0</v>
      </c>
      <c r="D34" s="1" t="s">
        <v>244</v>
      </c>
      <c r="E34" s="1">
        <v>0</v>
      </c>
      <c r="F34" s="1" t="s">
        <v>333</v>
      </c>
      <c r="G34" s="1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7.399999999999999" x14ac:dyDescent="0.35">
      <c r="A35" s="6" t="s">
        <v>63</v>
      </c>
      <c r="B35" t="s">
        <v>64</v>
      </c>
      <c r="C35">
        <v>0</v>
      </c>
      <c r="D35" s="1" t="s">
        <v>245</v>
      </c>
      <c r="E35" s="1">
        <v>0</v>
      </c>
      <c r="F35" s="1" t="s">
        <v>334</v>
      </c>
      <c r="G35" s="1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7.399999999999999" x14ac:dyDescent="0.35">
      <c r="A36" s="6" t="s">
        <v>65</v>
      </c>
      <c r="B36" t="s">
        <v>66</v>
      </c>
      <c r="C36">
        <v>0</v>
      </c>
      <c r="D36" t="s">
        <v>66</v>
      </c>
      <c r="E36">
        <v>0</v>
      </c>
      <c r="F36" s="1" t="s">
        <v>335</v>
      </c>
      <c r="G36" s="1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7.399999999999999" x14ac:dyDescent="0.35">
      <c r="A37" s="6" t="s">
        <v>67</v>
      </c>
      <c r="B37" t="s">
        <v>68</v>
      </c>
      <c r="C37">
        <v>0</v>
      </c>
      <c r="D37" s="1" t="s">
        <v>246</v>
      </c>
      <c r="E37" s="1">
        <v>0</v>
      </c>
      <c r="F37" s="1" t="s">
        <v>336</v>
      </c>
      <c r="G37" s="1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7" customFormat="1" ht="17.399999999999999" x14ac:dyDescent="0.35">
      <c r="A38" s="15" t="s">
        <v>248</v>
      </c>
      <c r="B38" s="17" t="s">
        <v>222</v>
      </c>
      <c r="C38" s="17" t="s">
        <v>222</v>
      </c>
      <c r="D38" s="12" t="s">
        <v>249</v>
      </c>
      <c r="E38" s="12">
        <v>0</v>
      </c>
      <c r="F38" s="12" t="s">
        <v>337</v>
      </c>
      <c r="G38" s="12">
        <v>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7.399999999999999" x14ac:dyDescent="0.35">
      <c r="A39" s="6" t="s">
        <v>69</v>
      </c>
      <c r="B39" t="s">
        <v>70</v>
      </c>
      <c r="C39">
        <v>0</v>
      </c>
      <c r="D39" s="1" t="s">
        <v>247</v>
      </c>
      <c r="E39" s="1">
        <v>0</v>
      </c>
      <c r="F39" s="1" t="s">
        <v>338</v>
      </c>
      <c r="G39" s="1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7.399999999999999" x14ac:dyDescent="0.35">
      <c r="A40" s="6" t="s">
        <v>71</v>
      </c>
      <c r="B40" t="s">
        <v>72</v>
      </c>
      <c r="C40">
        <v>0</v>
      </c>
      <c r="D40" s="1" t="s">
        <v>250</v>
      </c>
      <c r="E40" s="1">
        <v>1</v>
      </c>
      <c r="F40" s="1" t="s">
        <v>250</v>
      </c>
      <c r="G40" s="1">
        <v>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17" customFormat="1" ht="17.399999999999999" x14ac:dyDescent="0.35">
      <c r="A41" s="15" t="s">
        <v>252</v>
      </c>
      <c r="B41" s="17" t="s">
        <v>222</v>
      </c>
      <c r="C41" s="17" t="s">
        <v>222</v>
      </c>
      <c r="D41" s="12" t="s">
        <v>253</v>
      </c>
      <c r="E41" s="12">
        <v>0</v>
      </c>
      <c r="F41" s="12" t="s">
        <v>339</v>
      </c>
      <c r="G41" s="12">
        <v>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7.399999999999999" x14ac:dyDescent="0.35">
      <c r="A42" s="6" t="s">
        <v>73</v>
      </c>
      <c r="B42" t="s">
        <v>74</v>
      </c>
      <c r="C42">
        <v>0</v>
      </c>
      <c r="D42" t="s">
        <v>74</v>
      </c>
      <c r="E42">
        <v>0</v>
      </c>
      <c r="F42" s="1" t="s">
        <v>341</v>
      </c>
      <c r="G42" s="1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7.399999999999999" x14ac:dyDescent="0.35">
      <c r="A43" s="6" t="s">
        <v>75</v>
      </c>
      <c r="B43" t="s">
        <v>76</v>
      </c>
      <c r="C43">
        <v>0</v>
      </c>
      <c r="D43" t="s">
        <v>76</v>
      </c>
      <c r="E43">
        <v>0</v>
      </c>
      <c r="F43" s="1" t="s">
        <v>342</v>
      </c>
      <c r="G43" s="1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7.399999999999999" x14ac:dyDescent="0.35">
      <c r="A44" s="6" t="s">
        <v>77</v>
      </c>
      <c r="B44" t="s">
        <v>78</v>
      </c>
      <c r="C44">
        <v>0</v>
      </c>
      <c r="D44" s="1" t="s">
        <v>254</v>
      </c>
      <c r="E44" s="1">
        <v>0</v>
      </c>
      <c r="F44" s="1" t="s">
        <v>343</v>
      </c>
      <c r="G44" s="1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7.399999999999999" x14ac:dyDescent="0.35">
      <c r="A45" s="6" t="s">
        <v>79</v>
      </c>
      <c r="B45" t="s">
        <v>80</v>
      </c>
      <c r="C45">
        <v>0</v>
      </c>
      <c r="D45" s="1" t="s">
        <v>255</v>
      </c>
      <c r="E45" s="1">
        <v>0</v>
      </c>
      <c r="F45" s="1" t="s">
        <v>255</v>
      </c>
      <c r="G45" s="1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7.399999999999999" x14ac:dyDescent="0.35">
      <c r="A46" s="6" t="s">
        <v>81</v>
      </c>
      <c r="B46" t="s">
        <v>82</v>
      </c>
      <c r="C46">
        <v>0</v>
      </c>
      <c r="D46" s="1" t="s">
        <v>259</v>
      </c>
      <c r="E46" s="1">
        <v>0</v>
      </c>
      <c r="F46" s="1" t="s">
        <v>222</v>
      </c>
      <c r="G46" s="1" t="s">
        <v>222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7.399999999999999" x14ac:dyDescent="0.35">
      <c r="A47" s="6" t="s">
        <v>83</v>
      </c>
      <c r="B47" t="s">
        <v>84</v>
      </c>
      <c r="C47">
        <v>0</v>
      </c>
      <c r="D47" s="1" t="s">
        <v>258</v>
      </c>
      <c r="E47" s="1">
        <v>0</v>
      </c>
      <c r="F47" s="1" t="s">
        <v>344</v>
      </c>
      <c r="G47" s="1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5">
      <c r="A48" s="6" t="s">
        <v>85</v>
      </c>
      <c r="B48" t="s">
        <v>86</v>
      </c>
      <c r="C48">
        <v>0</v>
      </c>
      <c r="D48" t="s">
        <v>86</v>
      </c>
      <c r="E48">
        <v>0</v>
      </c>
      <c r="F48" s="1" t="s">
        <v>229</v>
      </c>
      <c r="G48" s="1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7.399999999999999" x14ac:dyDescent="0.35">
      <c r="A49" s="6" t="s">
        <v>87</v>
      </c>
      <c r="B49" t="s">
        <v>88</v>
      </c>
      <c r="C49">
        <v>0</v>
      </c>
      <c r="D49" s="1" t="s">
        <v>260</v>
      </c>
      <c r="E49" s="1">
        <v>0</v>
      </c>
      <c r="F49" s="1" t="s">
        <v>260</v>
      </c>
      <c r="G49" s="1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17" customFormat="1" ht="17.399999999999999" x14ac:dyDescent="0.35">
      <c r="A50" s="15" t="s">
        <v>261</v>
      </c>
      <c r="B50" s="17" t="s">
        <v>222</v>
      </c>
      <c r="C50" s="17" t="s">
        <v>222</v>
      </c>
      <c r="D50" s="12" t="s">
        <v>262</v>
      </c>
      <c r="E50" s="12">
        <v>0</v>
      </c>
      <c r="F50" s="12" t="s">
        <v>345</v>
      </c>
      <c r="G50" s="12">
        <v>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7.399999999999999" x14ac:dyDescent="0.35">
      <c r="A51" s="6" t="s">
        <v>89</v>
      </c>
      <c r="B51" t="s">
        <v>90</v>
      </c>
      <c r="C51">
        <v>0</v>
      </c>
      <c r="D51" s="1" t="s">
        <v>263</v>
      </c>
      <c r="E51" s="1">
        <v>0</v>
      </c>
      <c r="F51" s="1" t="s">
        <v>346</v>
      </c>
      <c r="G51" s="1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17" customFormat="1" ht="17.399999999999999" x14ac:dyDescent="0.35">
      <c r="A52" s="15" t="s">
        <v>264</v>
      </c>
      <c r="B52" s="17" t="s">
        <v>222</v>
      </c>
      <c r="C52" s="17">
        <v>0</v>
      </c>
      <c r="D52" s="12" t="s">
        <v>265</v>
      </c>
      <c r="E52" s="12">
        <v>1</v>
      </c>
      <c r="F52" s="12" t="s">
        <v>347</v>
      </c>
      <c r="G52" s="12">
        <v>0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7.399999999999999" x14ac:dyDescent="0.35">
      <c r="A53" s="6" t="s">
        <v>91</v>
      </c>
      <c r="B53" t="s">
        <v>92</v>
      </c>
      <c r="C53">
        <v>0</v>
      </c>
      <c r="D53" s="1" t="s">
        <v>266</v>
      </c>
      <c r="E53" s="1">
        <v>0</v>
      </c>
      <c r="F53" s="1" t="s">
        <v>348</v>
      </c>
      <c r="G53" s="1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7.399999999999999" x14ac:dyDescent="0.35">
      <c r="A54" s="6" t="s">
        <v>93</v>
      </c>
      <c r="B54" s="4" t="s">
        <v>94</v>
      </c>
      <c r="C54" s="1">
        <v>0</v>
      </c>
      <c r="D54" s="1" t="s">
        <v>251</v>
      </c>
      <c r="E54" s="1">
        <v>0</v>
      </c>
      <c r="F54" s="1" t="s">
        <v>340</v>
      </c>
      <c r="G54" s="1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17" customFormat="1" ht="17.399999999999999" x14ac:dyDescent="0.35">
      <c r="A55" s="15" t="s">
        <v>267</v>
      </c>
      <c r="B55" s="16" t="s">
        <v>222</v>
      </c>
      <c r="C55" s="12" t="s">
        <v>222</v>
      </c>
      <c r="D55" s="12" t="s">
        <v>268</v>
      </c>
      <c r="E55" s="12">
        <v>0</v>
      </c>
      <c r="F55" s="12" t="s">
        <v>349</v>
      </c>
      <c r="G55" s="41">
        <v>1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7.399999999999999" x14ac:dyDescent="0.35">
      <c r="A56" s="6" t="s">
        <v>95</v>
      </c>
      <c r="B56" s="4" t="s">
        <v>96</v>
      </c>
      <c r="C56" s="1">
        <v>0</v>
      </c>
      <c r="D56" s="1" t="s">
        <v>269</v>
      </c>
      <c r="E56" s="1">
        <v>0</v>
      </c>
      <c r="F56" s="1" t="s">
        <v>350</v>
      </c>
      <c r="G56" s="1">
        <v>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7.399999999999999" x14ac:dyDescent="0.35">
      <c r="A57" s="6" t="s">
        <v>232</v>
      </c>
      <c r="B57" s="5" t="s">
        <v>98</v>
      </c>
      <c r="C57" s="1">
        <v>1</v>
      </c>
      <c r="D57" s="1" t="s">
        <v>233</v>
      </c>
      <c r="E57" s="1">
        <v>0</v>
      </c>
      <c r="F57" s="1" t="s">
        <v>233</v>
      </c>
      <c r="G57" s="1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7.399999999999999" x14ac:dyDescent="0.35">
      <c r="A58" s="6" t="s">
        <v>99</v>
      </c>
      <c r="B58" t="s">
        <v>100</v>
      </c>
      <c r="C58">
        <v>0</v>
      </c>
      <c r="D58" s="1" t="s">
        <v>242</v>
      </c>
      <c r="E58" s="1">
        <v>0</v>
      </c>
      <c r="F58" s="1" t="s">
        <v>351</v>
      </c>
      <c r="G58" s="1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7.399999999999999" x14ac:dyDescent="0.35">
      <c r="A59" s="6" t="s">
        <v>101</v>
      </c>
      <c r="B59" t="s">
        <v>102</v>
      </c>
      <c r="C59">
        <v>0</v>
      </c>
      <c r="D59" s="1" t="s">
        <v>102</v>
      </c>
      <c r="E59" s="1">
        <v>0</v>
      </c>
      <c r="F59" s="1" t="s">
        <v>352</v>
      </c>
      <c r="G59" s="1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7.399999999999999" x14ac:dyDescent="0.35">
      <c r="A60" s="6" t="s">
        <v>103</v>
      </c>
      <c r="B60" t="s">
        <v>104</v>
      </c>
      <c r="C60">
        <v>0</v>
      </c>
      <c r="D60" s="1" t="s">
        <v>271</v>
      </c>
      <c r="E60" s="40">
        <v>1</v>
      </c>
      <c r="F60" s="1" t="s">
        <v>353</v>
      </c>
      <c r="G60" s="1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7.399999999999999" x14ac:dyDescent="0.35">
      <c r="A61" s="6" t="s">
        <v>105</v>
      </c>
      <c r="B61" t="s">
        <v>106</v>
      </c>
      <c r="C61">
        <v>0</v>
      </c>
      <c r="D61" s="1" t="s">
        <v>272</v>
      </c>
      <c r="E61" s="1">
        <v>0</v>
      </c>
      <c r="F61" s="1" t="s">
        <v>354</v>
      </c>
      <c r="G61" s="40">
        <v>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7.399999999999999" x14ac:dyDescent="0.35">
      <c r="A62" s="6" t="s">
        <v>107</v>
      </c>
      <c r="B62" t="s">
        <v>108</v>
      </c>
      <c r="C62">
        <v>1</v>
      </c>
      <c r="D62" s="1" t="s">
        <v>274</v>
      </c>
      <c r="E62" s="1">
        <v>0</v>
      </c>
      <c r="F62" s="1" t="s">
        <v>355</v>
      </c>
      <c r="G62" s="1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7.399999999999999" x14ac:dyDescent="0.35">
      <c r="A63" s="6" t="s">
        <v>109</v>
      </c>
      <c r="B63" t="s">
        <v>110</v>
      </c>
      <c r="C63">
        <v>0</v>
      </c>
      <c r="D63" s="1" t="s">
        <v>110</v>
      </c>
      <c r="E63" s="1">
        <v>0</v>
      </c>
      <c r="F63" s="1" t="s">
        <v>356</v>
      </c>
      <c r="G63" s="1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5">
      <c r="A64" s="6" t="s">
        <v>111</v>
      </c>
      <c r="B64" t="s">
        <v>112</v>
      </c>
      <c r="C64">
        <v>1</v>
      </c>
      <c r="D64" s="1" t="s">
        <v>112</v>
      </c>
      <c r="E64" s="1">
        <v>1</v>
      </c>
      <c r="F64" s="1" t="s">
        <v>357</v>
      </c>
      <c r="G64" s="1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7.399999999999999" x14ac:dyDescent="0.35">
      <c r="A65" s="6" t="s">
        <v>113</v>
      </c>
      <c r="B65" t="s">
        <v>114</v>
      </c>
      <c r="C65">
        <v>0</v>
      </c>
      <c r="D65" s="1" t="s">
        <v>275</v>
      </c>
      <c r="E65" s="1">
        <v>1</v>
      </c>
      <c r="F65" s="1" t="s">
        <v>358</v>
      </c>
      <c r="G65" s="1">
        <v>1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7.399999999999999" x14ac:dyDescent="0.35">
      <c r="A66" s="6" t="s">
        <v>115</v>
      </c>
      <c r="B66" t="s">
        <v>116</v>
      </c>
      <c r="C66">
        <v>0</v>
      </c>
      <c r="D66" t="s">
        <v>116</v>
      </c>
      <c r="E66">
        <v>0</v>
      </c>
      <c r="F66" s="1" t="s">
        <v>359</v>
      </c>
      <c r="G66" s="1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7.399999999999999" x14ac:dyDescent="0.35">
      <c r="A67" s="6" t="s">
        <v>360</v>
      </c>
      <c r="B67" t="s">
        <v>118</v>
      </c>
      <c r="C67">
        <v>0</v>
      </c>
      <c r="D67" s="1" t="s">
        <v>386</v>
      </c>
      <c r="E67" s="1">
        <v>0</v>
      </c>
      <c r="F67" s="1" t="s">
        <v>386</v>
      </c>
      <c r="G67" s="1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7.399999999999999" x14ac:dyDescent="0.35">
      <c r="A68" s="6" t="s">
        <v>119</v>
      </c>
      <c r="B68" t="s">
        <v>120</v>
      </c>
      <c r="C68">
        <v>0</v>
      </c>
      <c r="D68" s="1" t="s">
        <v>222</v>
      </c>
      <c r="E68" s="1" t="s">
        <v>222</v>
      </c>
      <c r="F68" s="1" t="s">
        <v>222</v>
      </c>
      <c r="G68" s="1" t="s">
        <v>222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7.399999999999999" x14ac:dyDescent="0.35">
      <c r="A69" s="6" t="s">
        <v>121</v>
      </c>
      <c r="B69" t="s">
        <v>122</v>
      </c>
      <c r="C69">
        <v>0</v>
      </c>
      <c r="D69" s="1" t="s">
        <v>222</v>
      </c>
      <c r="E69" s="1" t="s">
        <v>222</v>
      </c>
      <c r="F69" s="1" t="s">
        <v>222</v>
      </c>
      <c r="G69" s="1" t="s">
        <v>222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7.399999999999999" x14ac:dyDescent="0.35">
      <c r="A70" s="6" t="s">
        <v>123</v>
      </c>
      <c r="B70" t="s">
        <v>124</v>
      </c>
      <c r="C70">
        <v>0</v>
      </c>
      <c r="D70" t="s">
        <v>124</v>
      </c>
      <c r="E70">
        <v>0</v>
      </c>
      <c r="F70" s="1" t="s">
        <v>361</v>
      </c>
      <c r="G70" s="1">
        <v>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7.399999999999999" x14ac:dyDescent="0.35">
      <c r="A71" s="6" t="s">
        <v>125</v>
      </c>
      <c r="B71" t="s">
        <v>126</v>
      </c>
      <c r="C71">
        <v>0</v>
      </c>
      <c r="D71" s="1" t="s">
        <v>276</v>
      </c>
      <c r="E71" s="1">
        <v>0</v>
      </c>
      <c r="F71" s="1" t="s">
        <v>276</v>
      </c>
      <c r="G71" s="1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7.399999999999999" x14ac:dyDescent="0.35">
      <c r="A72" s="6" t="s">
        <v>127</v>
      </c>
      <c r="B72" t="s">
        <v>128</v>
      </c>
      <c r="C72">
        <v>1</v>
      </c>
      <c r="D72" s="1" t="s">
        <v>277</v>
      </c>
      <c r="E72" s="1">
        <v>0</v>
      </c>
      <c r="F72" s="1" t="s">
        <v>277</v>
      </c>
      <c r="G72" s="1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7.399999999999999" x14ac:dyDescent="0.35">
      <c r="A73" s="6" t="s">
        <v>129</v>
      </c>
      <c r="B73" t="s">
        <v>130</v>
      </c>
      <c r="C73">
        <v>0</v>
      </c>
      <c r="D73" s="1" t="s">
        <v>278</v>
      </c>
      <c r="E73" s="1">
        <v>0</v>
      </c>
      <c r="F73" s="1" t="s">
        <v>362</v>
      </c>
      <c r="G73" s="1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7.399999999999999" x14ac:dyDescent="0.35">
      <c r="A74" s="6" t="s">
        <v>131</v>
      </c>
      <c r="B74" t="s">
        <v>132</v>
      </c>
      <c r="C74">
        <v>1</v>
      </c>
      <c r="D74" t="s">
        <v>132</v>
      </c>
      <c r="E74">
        <v>1</v>
      </c>
      <c r="F74" s="1" t="s">
        <v>363</v>
      </c>
      <c r="G74" s="1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7.399999999999999" x14ac:dyDescent="0.35">
      <c r="A75" s="6" t="s">
        <v>133</v>
      </c>
      <c r="B75" t="s">
        <v>134</v>
      </c>
      <c r="C75">
        <v>0</v>
      </c>
      <c r="D75" s="1" t="s">
        <v>134</v>
      </c>
      <c r="E75" s="1">
        <v>0</v>
      </c>
      <c r="F75" s="1" t="s">
        <v>364</v>
      </c>
      <c r="G75" s="1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7.399999999999999" x14ac:dyDescent="0.35">
      <c r="A76" s="6" t="s">
        <v>135</v>
      </c>
      <c r="B76" s="1" t="s">
        <v>136</v>
      </c>
      <c r="C76" s="1">
        <v>0</v>
      </c>
      <c r="D76" s="1" t="s">
        <v>222</v>
      </c>
      <c r="E76" s="1" t="s">
        <v>222</v>
      </c>
      <c r="F76" s="1" t="s">
        <v>222</v>
      </c>
      <c r="G76" s="1" t="s">
        <v>222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7.399999999999999" x14ac:dyDescent="0.35">
      <c r="A77" s="6" t="s">
        <v>137</v>
      </c>
      <c r="B77" t="s">
        <v>138</v>
      </c>
      <c r="C77">
        <v>0</v>
      </c>
      <c r="D77" s="1" t="s">
        <v>279</v>
      </c>
      <c r="E77" s="1">
        <v>0</v>
      </c>
      <c r="F77" s="1" t="s">
        <v>385</v>
      </c>
      <c r="G77" s="1">
        <v>1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7.399999999999999" x14ac:dyDescent="0.35">
      <c r="A78" s="6" t="s">
        <v>139</v>
      </c>
      <c r="B78" t="s">
        <v>140</v>
      </c>
      <c r="C78">
        <v>1</v>
      </c>
      <c r="D78" t="s">
        <v>140</v>
      </c>
      <c r="E78">
        <v>1</v>
      </c>
      <c r="F78" s="1" t="s">
        <v>384</v>
      </c>
      <c r="G78" s="1">
        <v>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17" customFormat="1" ht="17.399999999999999" x14ac:dyDescent="0.35">
      <c r="A79" s="15" t="s">
        <v>281</v>
      </c>
      <c r="B79" s="17" t="s">
        <v>222</v>
      </c>
      <c r="C79" s="17" t="s">
        <v>222</v>
      </c>
      <c r="D79" s="12" t="s">
        <v>282</v>
      </c>
      <c r="E79" s="12">
        <v>1</v>
      </c>
      <c r="F79" s="13" t="s">
        <v>389</v>
      </c>
      <c r="G79" s="13">
        <v>0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7.399999999999999" x14ac:dyDescent="0.35">
      <c r="A80" s="6" t="s">
        <v>141</v>
      </c>
      <c r="B80" s="1" t="s">
        <v>142</v>
      </c>
      <c r="C80" s="1">
        <v>1</v>
      </c>
      <c r="D80" s="1" t="s">
        <v>222</v>
      </c>
      <c r="E80" s="1" t="s">
        <v>222</v>
      </c>
      <c r="F80" s="1" t="s">
        <v>222</v>
      </c>
      <c r="G80" s="1" t="s">
        <v>222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7.399999999999999" x14ac:dyDescent="0.35">
      <c r="A81" s="6" t="s">
        <v>143</v>
      </c>
      <c r="B81" t="s">
        <v>144</v>
      </c>
      <c r="C81">
        <v>0</v>
      </c>
      <c r="D81" s="1" t="s">
        <v>270</v>
      </c>
      <c r="E81" s="1">
        <v>0</v>
      </c>
      <c r="F81" s="1" t="s">
        <v>222</v>
      </c>
      <c r="G81" s="1" t="s">
        <v>222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7.399999999999999" x14ac:dyDescent="0.35">
      <c r="A82" s="6" t="s">
        <v>145</v>
      </c>
      <c r="B82" t="s">
        <v>146</v>
      </c>
      <c r="C82" s="1">
        <v>1</v>
      </c>
      <c r="D82" s="1" t="s">
        <v>222</v>
      </c>
      <c r="E82" s="1" t="s">
        <v>222</v>
      </c>
      <c r="F82" s="1" t="s">
        <v>222</v>
      </c>
      <c r="G82" s="1" t="s">
        <v>222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7.399999999999999" x14ac:dyDescent="0.35">
      <c r="A83" s="6" t="s">
        <v>147</v>
      </c>
      <c r="B83" t="s">
        <v>148</v>
      </c>
      <c r="C83">
        <v>1</v>
      </c>
      <c r="D83" s="1" t="s">
        <v>280</v>
      </c>
      <c r="E83" s="1">
        <v>0</v>
      </c>
      <c r="F83" s="1" t="s">
        <v>280</v>
      </c>
      <c r="G83" s="1"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7.399999999999999" x14ac:dyDescent="0.35">
      <c r="A84" s="6" t="s">
        <v>149</v>
      </c>
      <c r="B84" t="s">
        <v>150</v>
      </c>
      <c r="C84">
        <v>1</v>
      </c>
      <c r="D84" s="1" t="s">
        <v>283</v>
      </c>
      <c r="E84" s="1">
        <v>0</v>
      </c>
      <c r="F84" s="1" t="s">
        <v>383</v>
      </c>
      <c r="G84" s="1"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7.399999999999999" x14ac:dyDescent="0.35">
      <c r="A85" s="6" t="s">
        <v>151</v>
      </c>
      <c r="B85" s="4" t="s">
        <v>152</v>
      </c>
      <c r="C85" s="1">
        <v>0</v>
      </c>
      <c r="D85" s="4" t="s">
        <v>152</v>
      </c>
      <c r="E85" s="1">
        <v>0</v>
      </c>
      <c r="F85" s="1" t="s">
        <v>152</v>
      </c>
      <c r="G85" s="1"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s="17" customFormat="1" ht="17.399999999999999" x14ac:dyDescent="0.35">
      <c r="A86" s="15" t="s">
        <v>284</v>
      </c>
      <c r="B86" s="16" t="s">
        <v>222</v>
      </c>
      <c r="C86" s="12" t="s">
        <v>222</v>
      </c>
      <c r="D86" s="16" t="s">
        <v>285</v>
      </c>
      <c r="E86" s="12">
        <v>0</v>
      </c>
      <c r="F86" s="12" t="s">
        <v>285</v>
      </c>
      <c r="G86" s="12">
        <v>0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7.399999999999999" x14ac:dyDescent="0.35">
      <c r="A87" s="6" t="s">
        <v>153</v>
      </c>
      <c r="B87" t="s">
        <v>154</v>
      </c>
      <c r="C87">
        <v>0</v>
      </c>
      <c r="D87" s="1" t="s">
        <v>286</v>
      </c>
      <c r="E87" s="1">
        <v>0</v>
      </c>
      <c r="F87" s="1" t="s">
        <v>286</v>
      </c>
      <c r="G87" s="1"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7.399999999999999" x14ac:dyDescent="0.35">
      <c r="A88" s="6" t="s">
        <v>155</v>
      </c>
      <c r="B88" t="s">
        <v>156</v>
      </c>
      <c r="C88">
        <v>0</v>
      </c>
      <c r="D88" s="1" t="s">
        <v>287</v>
      </c>
      <c r="E88" s="1">
        <v>0</v>
      </c>
      <c r="F88" s="1" t="s">
        <v>287</v>
      </c>
      <c r="G88" s="1"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7.399999999999999" x14ac:dyDescent="0.35">
      <c r="A89" s="6" t="s">
        <v>157</v>
      </c>
      <c r="B89" t="s">
        <v>158</v>
      </c>
      <c r="C89">
        <v>0</v>
      </c>
      <c r="D89" s="1" t="s">
        <v>288</v>
      </c>
      <c r="E89" s="1">
        <v>0</v>
      </c>
      <c r="F89" s="1" t="s">
        <v>288</v>
      </c>
      <c r="G89" s="1"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5">
      <c r="A90" s="6" t="s">
        <v>159</v>
      </c>
      <c r="B90" t="s">
        <v>160</v>
      </c>
      <c r="C90">
        <v>1</v>
      </c>
      <c r="D90" s="1" t="s">
        <v>289</v>
      </c>
      <c r="E90" s="1">
        <v>0</v>
      </c>
      <c r="F90" s="1" t="s">
        <v>289</v>
      </c>
      <c r="G90" s="1"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5">
      <c r="A91" s="6" t="s">
        <v>161</v>
      </c>
      <c r="B91" s="1" t="s">
        <v>162</v>
      </c>
      <c r="C91" s="1">
        <v>1</v>
      </c>
      <c r="D91" s="1" t="s">
        <v>162</v>
      </c>
      <c r="E91" s="1">
        <v>1</v>
      </c>
      <c r="F91" s="1" t="s">
        <v>382</v>
      </c>
      <c r="G91" s="1">
        <v>1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7.399999999999999" x14ac:dyDescent="0.35">
      <c r="A92" s="6" t="s">
        <v>163</v>
      </c>
      <c r="B92" t="s">
        <v>164</v>
      </c>
      <c r="C92">
        <v>1</v>
      </c>
      <c r="D92" s="1" t="s">
        <v>290</v>
      </c>
      <c r="E92" s="1">
        <v>1</v>
      </c>
      <c r="F92" s="1" t="s">
        <v>381</v>
      </c>
      <c r="G92" s="1">
        <v>1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7.399999999999999" x14ac:dyDescent="0.35">
      <c r="A93" s="6" t="s">
        <v>165</v>
      </c>
      <c r="B93" t="s">
        <v>166</v>
      </c>
      <c r="C93">
        <v>0</v>
      </c>
      <c r="D93" t="s">
        <v>166</v>
      </c>
      <c r="E93">
        <v>0</v>
      </c>
      <c r="F93" s="1" t="s">
        <v>380</v>
      </c>
      <c r="G93" s="1"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7.399999999999999" x14ac:dyDescent="0.35">
      <c r="A94" s="6" t="s">
        <v>167</v>
      </c>
      <c r="B94" t="s">
        <v>168</v>
      </c>
      <c r="C94">
        <v>0</v>
      </c>
      <c r="D94" s="1" t="s">
        <v>291</v>
      </c>
      <c r="E94" s="1">
        <v>0</v>
      </c>
      <c r="F94" s="1" t="s">
        <v>379</v>
      </c>
      <c r="G94" s="1"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7.399999999999999" x14ac:dyDescent="0.35">
      <c r="A95" s="6" t="s">
        <v>169</v>
      </c>
      <c r="B95" t="s">
        <v>170</v>
      </c>
      <c r="C95">
        <v>1</v>
      </c>
      <c r="D95" s="1" t="s">
        <v>292</v>
      </c>
      <c r="E95" s="1">
        <v>1</v>
      </c>
      <c r="F95" s="1" t="s">
        <v>378</v>
      </c>
      <c r="G95" s="1"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7.399999999999999" x14ac:dyDescent="0.35">
      <c r="A96" s="2" t="s">
        <v>376</v>
      </c>
      <c r="B96" s="3" t="s">
        <v>418</v>
      </c>
      <c r="C96" s="40">
        <v>1</v>
      </c>
      <c r="D96" s="14"/>
      <c r="E96" s="14"/>
      <c r="F96" s="1" t="s">
        <v>377</v>
      </c>
      <c r="G96" s="1">
        <v>1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7.399999999999999" x14ac:dyDescent="0.35">
      <c r="A97" s="2" t="s">
        <v>173</v>
      </c>
      <c r="B97" t="s">
        <v>174</v>
      </c>
      <c r="C97">
        <v>0</v>
      </c>
      <c r="D97" s="1" t="s">
        <v>293</v>
      </c>
      <c r="E97" s="1">
        <v>1</v>
      </c>
      <c r="F97" s="14"/>
      <c r="G97" s="1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7.399999999999999" x14ac:dyDescent="0.35">
      <c r="A98" s="2" t="s">
        <v>175</v>
      </c>
      <c r="B98" t="s">
        <v>176</v>
      </c>
      <c r="C98">
        <v>0</v>
      </c>
      <c r="D98" t="s">
        <v>176</v>
      </c>
      <c r="E98">
        <v>0</v>
      </c>
      <c r="F98" t="s">
        <v>176</v>
      </c>
      <c r="G98">
        <v>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7.399999999999999" x14ac:dyDescent="0.35">
      <c r="A99" s="2" t="s">
        <v>177</v>
      </c>
      <c r="B99" t="s">
        <v>178</v>
      </c>
      <c r="C99">
        <v>0</v>
      </c>
      <c r="D99" s="1" t="s">
        <v>294</v>
      </c>
      <c r="E99" s="1">
        <v>1</v>
      </c>
      <c r="F99" s="1" t="s">
        <v>294</v>
      </c>
      <c r="G99" s="1">
        <v>1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7.399999999999999" x14ac:dyDescent="0.35">
      <c r="A100" s="2" t="s">
        <v>179</v>
      </c>
      <c r="B100" t="s">
        <v>180</v>
      </c>
      <c r="C100">
        <v>0</v>
      </c>
      <c r="D100" s="1" t="s">
        <v>295</v>
      </c>
      <c r="E100" s="1">
        <v>1</v>
      </c>
      <c r="F100" s="1" t="s">
        <v>375</v>
      </c>
      <c r="G100" s="1">
        <v>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7.399999999999999" x14ac:dyDescent="0.35">
      <c r="A101" s="2" t="s">
        <v>181</v>
      </c>
      <c r="B101" t="s">
        <v>182</v>
      </c>
      <c r="C101">
        <v>0</v>
      </c>
      <c r="D101" t="s">
        <v>182</v>
      </c>
      <c r="E101">
        <v>0</v>
      </c>
      <c r="F101" t="s">
        <v>182</v>
      </c>
      <c r="G101">
        <v>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7.399999999999999" x14ac:dyDescent="0.35">
      <c r="A102" s="2" t="s">
        <v>183</v>
      </c>
      <c r="B102" t="s">
        <v>184</v>
      </c>
      <c r="C102">
        <v>0</v>
      </c>
      <c r="D102" s="1" t="s">
        <v>296</v>
      </c>
      <c r="E102" s="1">
        <v>0</v>
      </c>
      <c r="F102" s="1" t="s">
        <v>222</v>
      </c>
      <c r="G102" s="1" t="s">
        <v>222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7.399999999999999" x14ac:dyDescent="0.35">
      <c r="A103" s="2" t="s">
        <v>185</v>
      </c>
      <c r="B103" t="s">
        <v>186</v>
      </c>
      <c r="C103">
        <v>1</v>
      </c>
      <c r="D103" s="1" t="s">
        <v>374</v>
      </c>
      <c r="E103" s="1">
        <v>1</v>
      </c>
      <c r="F103" s="1" t="s">
        <v>373</v>
      </c>
      <c r="G103" s="1">
        <v>1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7.399999999999999" x14ac:dyDescent="0.35">
      <c r="A104" s="2" t="s">
        <v>187</v>
      </c>
      <c r="B104" t="s">
        <v>188</v>
      </c>
      <c r="C104">
        <v>0</v>
      </c>
      <c r="D104" s="1" t="s">
        <v>297</v>
      </c>
      <c r="E104" s="1">
        <v>0</v>
      </c>
      <c r="F104" s="1" t="s">
        <v>297</v>
      </c>
      <c r="G104" s="1">
        <v>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7.399999999999999" x14ac:dyDescent="0.35">
      <c r="A105" s="2" t="s">
        <v>372</v>
      </c>
      <c r="B105" s="1" t="s">
        <v>142</v>
      </c>
      <c r="C105" s="40">
        <v>1</v>
      </c>
      <c r="D105" s="1" t="s">
        <v>298</v>
      </c>
      <c r="E105" s="1">
        <v>0</v>
      </c>
      <c r="F105" s="14"/>
      <c r="G105" s="1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7.399999999999999" x14ac:dyDescent="0.35">
      <c r="A106" s="2" t="s">
        <v>190</v>
      </c>
      <c r="B106" t="s">
        <v>166</v>
      </c>
      <c r="C106">
        <v>0</v>
      </c>
      <c r="D106" s="1" t="s">
        <v>299</v>
      </c>
      <c r="E106" s="1">
        <v>0</v>
      </c>
      <c r="F106" s="1" t="s">
        <v>299</v>
      </c>
      <c r="G106" s="1"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7.399999999999999" x14ac:dyDescent="0.35">
      <c r="A107" s="2" t="s">
        <v>191</v>
      </c>
      <c r="B107" t="s">
        <v>192</v>
      </c>
      <c r="C107">
        <v>1</v>
      </c>
      <c r="D107" t="s">
        <v>192</v>
      </c>
      <c r="E107">
        <v>1</v>
      </c>
      <c r="F107" s="1" t="s">
        <v>222</v>
      </c>
      <c r="G107" s="1" t="s">
        <v>222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7.399999999999999" x14ac:dyDescent="0.35">
      <c r="A108" s="2" t="s">
        <v>193</v>
      </c>
      <c r="B108" t="s">
        <v>194</v>
      </c>
      <c r="C108">
        <v>1</v>
      </c>
      <c r="D108" s="1" t="s">
        <v>300</v>
      </c>
      <c r="E108" s="1">
        <v>0</v>
      </c>
      <c r="F108" s="1" t="s">
        <v>371</v>
      </c>
      <c r="G108" s="1"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7.399999999999999" x14ac:dyDescent="0.35">
      <c r="A109" s="2" t="s">
        <v>195</v>
      </c>
      <c r="B109" t="s">
        <v>196</v>
      </c>
      <c r="C109">
        <v>0</v>
      </c>
      <c r="D109" s="1" t="s">
        <v>303</v>
      </c>
      <c r="E109" s="1">
        <v>0</v>
      </c>
      <c r="F109" s="1" t="s">
        <v>370</v>
      </c>
      <c r="G109" s="1">
        <v>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7.399999999999999" x14ac:dyDescent="0.35">
      <c r="A110" s="2" t="s">
        <v>301</v>
      </c>
      <c r="B110" t="s">
        <v>198</v>
      </c>
      <c r="C110">
        <v>0</v>
      </c>
      <c r="D110" s="1" t="s">
        <v>302</v>
      </c>
      <c r="E110" s="1">
        <v>1</v>
      </c>
      <c r="F110" s="1" t="s">
        <v>369</v>
      </c>
      <c r="G110" s="1"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7.399999999999999" x14ac:dyDescent="0.35">
      <c r="A111" s="2" t="s">
        <v>199</v>
      </c>
      <c r="B111" s="3" t="s">
        <v>200</v>
      </c>
      <c r="C111" s="1">
        <v>0</v>
      </c>
      <c r="D111" s="1" t="s">
        <v>222</v>
      </c>
      <c r="E111" s="1" t="s">
        <v>222</v>
      </c>
      <c r="F111" s="1" t="s">
        <v>222</v>
      </c>
      <c r="G111" s="1" t="s">
        <v>222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7.399999999999999" x14ac:dyDescent="0.35">
      <c r="A112" s="2" t="s">
        <v>201</v>
      </c>
      <c r="B112" t="s">
        <v>202</v>
      </c>
      <c r="C112">
        <v>0</v>
      </c>
      <c r="D112" s="1" t="s">
        <v>202</v>
      </c>
      <c r="E112" s="1">
        <v>0</v>
      </c>
      <c r="F112" s="1" t="s">
        <v>202</v>
      </c>
      <c r="G112" s="1">
        <v>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7.399999999999999" x14ac:dyDescent="0.35">
      <c r="A113" s="2" t="s">
        <v>203</v>
      </c>
      <c r="B113" t="s">
        <v>204</v>
      </c>
      <c r="C113">
        <v>0</v>
      </c>
      <c r="D113" s="1" t="s">
        <v>304</v>
      </c>
      <c r="E113" s="1">
        <v>0</v>
      </c>
      <c r="F113" s="1" t="s">
        <v>368</v>
      </c>
      <c r="G113" s="1"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7.399999999999999" x14ac:dyDescent="0.35">
      <c r="A114" s="2" t="s">
        <v>205</v>
      </c>
      <c r="B114" t="s">
        <v>206</v>
      </c>
      <c r="C114">
        <v>1</v>
      </c>
      <c r="D114" t="s">
        <v>206</v>
      </c>
      <c r="E114">
        <v>1</v>
      </c>
      <c r="F114" s="1" t="s">
        <v>367</v>
      </c>
      <c r="G114" s="1">
        <v>1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7.399999999999999" x14ac:dyDescent="0.35">
      <c r="A115" s="2" t="s">
        <v>207</v>
      </c>
      <c r="B115" t="s">
        <v>208</v>
      </c>
      <c r="C115">
        <v>0</v>
      </c>
      <c r="D115" s="1" t="s">
        <v>305</v>
      </c>
      <c r="E115" s="1">
        <v>0</v>
      </c>
      <c r="F115" s="1" t="s">
        <v>337</v>
      </c>
      <c r="G115" s="1">
        <v>1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7.399999999999999" x14ac:dyDescent="0.35">
      <c r="A116" s="2" t="s">
        <v>209</v>
      </c>
      <c r="B116" s="1" t="s">
        <v>210</v>
      </c>
      <c r="C116" s="1">
        <v>0</v>
      </c>
      <c r="D116" s="1" t="s">
        <v>306</v>
      </c>
      <c r="E116" s="1">
        <v>0</v>
      </c>
      <c r="F116" s="1" t="s">
        <v>366</v>
      </c>
      <c r="G116" s="1"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7.399999999999999" x14ac:dyDescent="0.35">
      <c r="A117" s="2" t="s">
        <v>211</v>
      </c>
      <c r="B117" t="s">
        <v>212</v>
      </c>
      <c r="C117">
        <v>0</v>
      </c>
      <c r="D117" s="1" t="s">
        <v>307</v>
      </c>
      <c r="E117" s="1">
        <v>0</v>
      </c>
      <c r="F117" s="1" t="s">
        <v>307</v>
      </c>
      <c r="G117" s="1">
        <v>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7.399999999999999" x14ac:dyDescent="0.35">
      <c r="A118" s="2" t="s">
        <v>213</v>
      </c>
      <c r="B118" t="s">
        <v>214</v>
      </c>
      <c r="C118">
        <v>0</v>
      </c>
      <c r="D118" s="1" t="s">
        <v>308</v>
      </c>
      <c r="E118" s="1">
        <v>1</v>
      </c>
      <c r="F118" s="1" t="s">
        <v>365</v>
      </c>
      <c r="G118" s="1"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7.399999999999999" x14ac:dyDescent="0.35">
      <c r="A119" s="2" t="s">
        <v>215</v>
      </c>
      <c r="B119" t="s">
        <v>216</v>
      </c>
      <c r="C119">
        <v>0</v>
      </c>
      <c r="D119" s="1" t="s">
        <v>222</v>
      </c>
      <c r="E119" s="1" t="s">
        <v>222</v>
      </c>
      <c r="F119" s="1" t="s">
        <v>222</v>
      </c>
      <c r="G119" s="1" t="s">
        <v>222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7.399999999999999" x14ac:dyDescent="0.35">
      <c r="A120" s="1"/>
      <c r="B120" s="1"/>
      <c r="C120" s="1">
        <f>SUM(C2:C119)</f>
        <v>31</v>
      </c>
      <c r="D120" s="1"/>
      <c r="E120" s="1">
        <f>SUM(E2:E119)</f>
        <v>30</v>
      </c>
      <c r="F120" s="1"/>
      <c r="G120" s="1">
        <f>SUM(G2:G119)</f>
        <v>24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7.399999999999999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7.399999999999999" x14ac:dyDescent="0.35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7.399999999999999" x14ac:dyDescent="0.35">
      <c r="A123" s="7"/>
      <c r="B123" s="1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7.399999999999999" x14ac:dyDescent="0.35">
      <c r="B124" s="1">
        <v>2014</v>
      </c>
      <c r="C124" s="8">
        <f>119-1-9</f>
        <v>109</v>
      </c>
      <c r="D124" s="1" t="s">
        <v>406</v>
      </c>
      <c r="E124" s="1">
        <f>123-11</f>
        <v>112</v>
      </c>
      <c r="F124" s="1" t="s">
        <v>405</v>
      </c>
      <c r="G124" s="1">
        <f>124-16</f>
        <v>108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7.399999999999999" x14ac:dyDescent="0.35">
      <c r="A125" s="1"/>
      <c r="B125" s="1"/>
      <c r="D125" s="1" t="s">
        <v>387</v>
      </c>
      <c r="E125" s="8">
        <f>E124-1</f>
        <v>111</v>
      </c>
      <c r="F125" s="1" t="s">
        <v>387</v>
      </c>
      <c r="G125" s="8">
        <f>G124-5</f>
        <v>103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7.399999999999999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7.399999999999999" x14ac:dyDescent="0.35">
      <c r="A127" s="1"/>
      <c r="B127" t="s">
        <v>388</v>
      </c>
      <c r="C127" s="1"/>
      <c r="D127" t="s">
        <v>388</v>
      </c>
      <c r="E127" s="1"/>
      <c r="F127" t="s">
        <v>388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7.399999999999999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7.399999999999999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7.399999999999999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7.399999999999999" x14ac:dyDescent="0.35">
      <c r="A131" s="1"/>
      <c r="B131" s="1" t="s">
        <v>403</v>
      </c>
      <c r="C131" s="1" t="s">
        <v>404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7.399999999999999" x14ac:dyDescent="0.35">
      <c r="A132" s="1">
        <v>2014</v>
      </c>
      <c r="B132" s="1">
        <f>C120/C124*100</f>
        <v>28.440366972477065</v>
      </c>
      <c r="C132" s="1">
        <f>100-B132</f>
        <v>71.559633027522935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7.399999999999999" x14ac:dyDescent="0.35">
      <c r="A133" s="1">
        <v>2003</v>
      </c>
      <c r="B133" s="1">
        <f>E120/E125*100</f>
        <v>27.027027027027028</v>
      </c>
      <c r="C133" s="1">
        <f>100-B133</f>
        <v>72.972972972972968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7.399999999999999" x14ac:dyDescent="0.35">
      <c r="A134" s="1">
        <v>1993</v>
      </c>
      <c r="B134" s="1">
        <f>G120/G125*100</f>
        <v>23.300970873786408</v>
      </c>
      <c r="C134" s="1">
        <f>100-B134</f>
        <v>76.699029126213588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7.399999999999999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7.399999999999999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7.399999999999999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7.399999999999999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7.399999999999999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7.399999999999999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7.399999999999999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7.399999999999999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7.399999999999999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7.399999999999999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7.399999999999999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7.399999999999999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7.399999999999999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7.399999999999999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7.399999999999999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7.399999999999999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7.399999999999999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7.399999999999999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7.399999999999999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7.399999999999999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7.399999999999999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7.399999999999999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7.399999999999999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7.399999999999999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7.399999999999999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7.399999999999999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7.399999999999999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7.399999999999999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7.399999999999999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7.399999999999999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7.399999999999999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7.399999999999999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7.399999999999999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7.399999999999999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7.399999999999999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7.399999999999999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7.399999999999999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7.399999999999999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7.399999999999999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7.399999999999999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7.399999999999999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7.399999999999999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7.399999999999999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7.399999999999999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7.399999999999999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7.399999999999999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7.399999999999999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7.399999999999999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7.399999999999999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7.399999999999999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7.399999999999999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7.399999999999999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7.399999999999999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7.399999999999999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7.399999999999999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7.399999999999999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7.399999999999999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7.399999999999999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7.399999999999999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7.399999999999999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7.399999999999999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7.399999999999999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7.399999999999999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7.399999999999999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7.399999999999999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7.399999999999999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7.399999999999999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7.399999999999999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7.399999999999999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7.399999999999999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7.399999999999999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7.399999999999999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7.399999999999999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7.399999999999999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7.399999999999999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7.399999999999999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7.399999999999999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7.399999999999999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7.399999999999999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7.399999999999999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7.399999999999999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7.399999999999999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7.399999999999999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7.399999999999999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7.399999999999999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7.399999999999999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7.399999999999999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7.399999999999999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7.399999999999999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7.399999999999999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7.399999999999999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7.399999999999999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7.399999999999999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7.399999999999999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7.399999999999999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7.399999999999999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7.399999999999999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7.399999999999999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7.399999999999999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7.399999999999999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7.399999999999999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7.399999999999999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7.399999999999999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7.399999999999999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7.399999999999999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7.399999999999999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7.399999999999999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7.399999999999999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7.399999999999999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7.399999999999999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7.399999999999999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7.399999999999999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7.399999999999999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7.399999999999999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7.399999999999999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7.399999999999999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7.399999999999999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7.399999999999999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7.399999999999999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7.399999999999999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7.399999999999999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7.399999999999999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7.399999999999999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7.399999999999999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7.399999999999999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7.399999999999999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7.399999999999999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7.399999999999999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7.399999999999999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7.399999999999999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7.399999999999999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7.399999999999999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7.399999999999999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7.399999999999999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7.399999999999999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7.399999999999999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7.399999999999999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7.399999999999999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7.399999999999999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7.399999999999999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7.399999999999999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7.399999999999999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7.399999999999999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7.399999999999999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7.399999999999999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7.399999999999999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7.399999999999999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7.399999999999999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7.399999999999999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7.399999999999999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7.399999999999999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7.399999999999999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7.399999999999999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7.399999999999999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7.399999999999999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7.399999999999999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7.399999999999999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7.399999999999999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7.399999999999999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7.399999999999999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7.399999999999999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7.399999999999999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7.399999999999999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7.399999999999999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7.399999999999999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7.399999999999999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7.399999999999999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7.399999999999999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7.399999999999999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7.399999999999999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7.399999999999999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7.399999999999999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7.399999999999999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7.399999999999999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7.399999999999999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7.399999999999999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7.399999999999999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7.399999999999999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7.399999999999999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7.399999999999999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7.399999999999999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7.399999999999999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7.399999999999999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7.399999999999999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7.399999999999999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7.399999999999999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7.399999999999999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7.399999999999999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7.399999999999999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7.399999999999999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7.399999999999999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7.399999999999999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7.399999999999999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7.399999999999999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7.399999999999999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7.399999999999999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7.399999999999999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7.399999999999999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7.399999999999999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7.399999999999999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7.399999999999999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7.399999999999999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7.399999999999999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7.399999999999999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7.399999999999999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7.399999999999999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7.399999999999999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7.399999999999999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7.399999999999999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7.399999999999999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7.399999999999999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7.399999999999999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7.399999999999999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7.399999999999999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7.399999999999999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7.399999999999999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7.399999999999999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7.399999999999999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7.399999999999999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7.399999999999999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7.399999999999999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7.399999999999999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7.399999999999999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7.399999999999999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7.399999999999999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7.399999999999999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7.399999999999999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7.399999999999999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7.399999999999999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7.399999999999999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7.399999999999999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7.399999999999999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7.399999999999999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7.399999999999999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7.399999999999999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7.399999999999999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7.399999999999999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7.399999999999999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7.399999999999999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7.399999999999999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7.399999999999999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7.399999999999999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7.399999999999999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7.399999999999999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7.399999999999999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7.399999999999999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7.399999999999999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7.399999999999999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7.399999999999999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7.399999999999999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7.399999999999999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7.399999999999999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7.399999999999999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7.399999999999999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7.399999999999999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7.399999999999999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7.399999999999999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7.399999999999999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7.399999999999999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7.399999999999999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7.399999999999999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7.399999999999999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7.399999999999999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7.399999999999999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7.399999999999999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7.399999999999999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7.399999999999999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7.399999999999999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7.399999999999999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7.399999999999999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7.399999999999999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7.399999999999999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7.399999999999999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7.399999999999999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7.399999999999999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7.399999999999999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7.399999999999999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7.399999999999999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7.399999999999999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7.399999999999999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7.399999999999999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7.399999999999999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7.399999999999999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7.399999999999999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7.399999999999999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7.399999999999999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7.399999999999999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7.399999999999999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7.399999999999999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7.399999999999999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7.399999999999999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7.399999999999999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7.399999999999999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7.399999999999999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7.399999999999999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7.399999999999999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7.399999999999999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7.399999999999999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7.399999999999999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7.399999999999999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7.399999999999999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7.399999999999999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7.399999999999999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7.399999999999999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7.399999999999999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7.399999999999999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7.399999999999999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7.399999999999999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7.399999999999999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7.399999999999999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7.399999999999999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7.399999999999999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7.399999999999999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7.399999999999999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7.399999999999999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7.399999999999999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7.399999999999999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7.399999999999999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7.399999999999999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7.399999999999999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7.399999999999999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7.399999999999999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7.399999999999999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7.399999999999999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7.399999999999999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7.399999999999999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7.399999999999999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7.399999999999999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7.399999999999999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7.399999999999999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7.399999999999999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7.399999999999999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7.399999999999999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7.399999999999999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7.399999999999999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7.399999999999999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7.399999999999999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7.399999999999999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7.399999999999999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7.399999999999999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7.399999999999999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7.399999999999999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7.399999999999999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7.399999999999999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7.399999999999999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7.399999999999999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7.399999999999999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7.399999999999999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7.399999999999999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7.399999999999999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7.399999999999999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7.399999999999999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7.399999999999999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7.399999999999999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7.399999999999999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7.399999999999999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7.399999999999999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7.399999999999999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7.399999999999999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7.399999999999999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7.399999999999999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7.399999999999999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7.399999999999999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7.399999999999999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7.399999999999999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7.399999999999999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7.399999999999999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7.399999999999999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7.399999999999999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7.399999999999999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7.399999999999999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7.399999999999999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7.399999999999999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7.399999999999999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7.399999999999999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7.399999999999999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7.399999999999999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7.399999999999999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7.399999999999999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7.399999999999999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7.399999999999999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7.399999999999999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7.399999999999999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7.399999999999999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7.399999999999999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7.399999999999999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7.399999999999999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7.399999999999999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7.399999999999999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7.399999999999999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7.399999999999999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7.399999999999999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7.399999999999999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7.399999999999999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7.399999999999999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7.399999999999999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7.399999999999999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7.399999999999999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7.399999999999999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7.399999999999999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7.399999999999999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7.399999999999999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7.399999999999999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7.399999999999999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7.399999999999999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7.399999999999999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7.399999999999999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7.399999999999999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7.399999999999999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7.399999999999999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7.399999999999999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7.399999999999999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7.399999999999999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7.399999999999999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7.399999999999999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7.399999999999999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7.399999999999999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7.399999999999999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7.399999999999999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7.399999999999999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7.399999999999999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7.399999999999999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7.399999999999999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7.399999999999999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7.399999999999999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7.399999999999999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7.399999999999999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7.399999999999999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7.399999999999999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7.399999999999999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7.399999999999999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7.399999999999999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7.399999999999999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7.399999999999999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7.399999999999999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7.399999999999999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7.399999999999999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7.399999999999999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7.399999999999999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7.399999999999999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7.399999999999999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7.399999999999999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7.399999999999999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7.399999999999999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7.399999999999999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7.399999999999999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7.399999999999999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7.399999999999999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7.399999999999999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7.399999999999999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7.399999999999999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7.399999999999999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7.399999999999999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7.399999999999999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7.399999999999999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7.399999999999999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7.399999999999999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7.399999999999999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7.399999999999999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7.399999999999999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7.399999999999999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7.399999999999999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7.399999999999999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7.399999999999999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7.399999999999999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7.399999999999999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7.399999999999999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7.399999999999999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7.399999999999999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7.399999999999999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7.399999999999999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7.399999999999999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7.399999999999999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7.399999999999999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7.399999999999999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7.399999999999999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7.399999999999999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7.399999999999999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7.399999999999999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7.399999999999999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7.399999999999999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7.399999999999999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7.399999999999999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7.399999999999999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7.399999999999999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7.399999999999999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7.399999999999999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7.399999999999999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7.399999999999999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7.399999999999999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7.399999999999999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7.399999999999999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7.399999999999999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7.399999999999999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7.399999999999999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7.399999999999999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7.399999999999999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7.399999999999999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7.399999999999999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7.399999999999999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7.399999999999999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7.399999999999999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7.399999999999999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7.399999999999999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7.399999999999999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7.399999999999999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7.399999999999999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7.399999999999999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7.399999999999999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7.399999999999999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7.399999999999999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7.399999999999999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7.399999999999999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7.399999999999999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7.399999999999999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7.399999999999999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7.399999999999999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7.399999999999999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7.399999999999999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7.399999999999999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7.399999999999999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7.399999999999999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7.399999999999999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7.399999999999999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7.399999999999999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7.399999999999999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7.399999999999999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7.399999999999999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7.399999999999999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7.399999999999999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7.399999999999999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7.399999999999999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7.399999999999999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7.399999999999999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7.399999999999999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7.399999999999999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7.399999999999999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7.399999999999999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7.399999999999999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7.399999999999999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7.399999999999999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7.399999999999999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7.399999999999999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7.399999999999999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7.399999999999999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7.399999999999999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7.399999999999999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7.399999999999999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7.399999999999999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7.399999999999999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7.399999999999999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7.399999999999999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7.399999999999999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7.399999999999999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7.399999999999999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7.399999999999999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7.399999999999999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7.399999999999999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7.399999999999999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7.399999999999999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7.399999999999999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7.399999999999999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7.399999999999999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7.399999999999999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7.399999999999999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7.399999999999999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7.399999999999999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7.399999999999999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7.399999999999999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7.399999999999999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7.399999999999999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7.399999999999999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7.399999999999999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7.399999999999999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7.399999999999999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7.399999999999999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7.399999999999999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7.399999999999999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7.399999999999999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7.399999999999999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7.399999999999999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7.399999999999999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7.399999999999999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7.399999999999999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7.399999999999999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7.399999999999999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7.399999999999999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7.399999999999999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7.399999999999999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7.399999999999999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7.399999999999999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7.399999999999999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7.399999999999999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7.399999999999999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7.399999999999999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7.399999999999999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7.399999999999999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7.399999999999999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7.399999999999999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7.399999999999999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7.399999999999999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7.399999999999999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7.399999999999999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7.399999999999999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7.399999999999999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7.399999999999999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7.399999999999999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7.399999999999999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7.399999999999999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7.399999999999999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7.399999999999999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7.399999999999999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7.399999999999999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7.399999999999999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7.399999999999999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7.399999999999999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7.399999999999999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7.399999999999999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7.399999999999999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7.399999999999999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7.399999999999999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7.399999999999999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7.399999999999999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7.399999999999999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7.399999999999999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7.399999999999999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7.399999999999999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7.399999999999999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7.399999999999999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7.399999999999999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7.399999999999999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7.399999999999999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7.399999999999999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7.399999999999999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7.399999999999999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7.399999999999999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7.399999999999999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7.399999999999999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7.399999999999999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7.399999999999999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7.399999999999999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7.399999999999999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7.399999999999999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7.399999999999999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7.399999999999999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7.399999999999999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7.399999999999999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7.399999999999999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7.399999999999999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7.399999999999999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7.399999999999999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7.399999999999999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7.399999999999999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7.399999999999999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7.399999999999999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7.399999999999999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7.399999999999999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7.399999999999999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7.399999999999999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7.399999999999999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7.399999999999999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7.399999999999999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7.399999999999999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7.399999999999999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7.399999999999999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7.399999999999999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7.399999999999999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7.399999999999999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7.399999999999999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7.399999999999999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7.399999999999999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7.399999999999999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7.399999999999999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7.399999999999999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7.399999999999999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7.399999999999999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7.399999999999999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7.399999999999999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7.399999999999999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7.399999999999999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7.399999999999999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7.399999999999999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7.399999999999999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7.399999999999999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7.399999999999999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7.399999999999999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7.399999999999999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7.399999999999999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7.399999999999999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7.399999999999999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7.399999999999999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7.399999999999999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7.399999999999999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7.399999999999999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7.399999999999999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7.399999999999999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7.399999999999999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7.399999999999999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7.399999999999999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7.399999999999999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7.399999999999999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7.399999999999999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7.399999999999999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7.399999999999999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7.399999999999999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7.399999999999999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7.399999999999999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7.399999999999999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7.399999999999999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7.399999999999999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7.399999999999999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7.399999999999999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7.399999999999999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7.399999999999999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7.399999999999999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7.399999999999999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7.399999999999999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7.399999999999999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7.399999999999999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7.399999999999999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7.399999999999999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7.399999999999999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7.399999999999999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7.399999999999999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7.399999999999999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7.399999999999999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7.399999999999999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7.399999999999999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7.399999999999999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7.399999999999999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7.399999999999999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7.399999999999999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7.399999999999999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7.399999999999999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7.399999999999999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7.399999999999999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7.399999999999999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7.399999999999999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7.399999999999999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7.399999999999999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7.399999999999999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7.399999999999999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7.399999999999999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7.399999999999999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7.399999999999999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7.399999999999999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7.399999999999999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7.399999999999999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7.399999999999999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7.399999999999999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7.399999999999999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7.399999999999999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7.399999999999999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7.399999999999999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7.399999999999999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7.399999999999999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7.399999999999999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7.399999999999999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7.399999999999999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7.399999999999999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7.399999999999999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7.399999999999999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7.399999999999999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7.399999999999999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7.399999999999999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7.399999999999999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7.399999999999999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7.399999999999999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7.399999999999999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7.399999999999999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7.399999999999999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7.399999999999999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7.399999999999999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7.399999999999999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7.399999999999999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7.399999999999999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7.399999999999999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7.399999999999999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7.399999999999999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7.399999999999999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7.399999999999999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7.399999999999999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7.399999999999999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7.399999999999999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7.399999999999999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7.399999999999999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7.399999999999999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7.399999999999999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7.399999999999999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7.399999999999999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7.399999999999999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7.399999999999999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7.399999999999999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7.399999999999999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7.399999999999999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7.399999999999999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7.399999999999999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7.399999999999999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7.399999999999999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7.399999999999999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7.399999999999999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7.399999999999999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7.399999999999999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7.399999999999999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7.399999999999999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7.399999999999999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7.399999999999999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7.399999999999999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7.399999999999999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7.399999999999999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7.399999999999999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7.399999999999999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7.399999999999999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7.399999999999999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7.399999999999999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7.399999999999999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7.399999999999999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7.399999999999999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7.399999999999999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7.399999999999999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7.399999999999999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7.399999999999999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7.399999999999999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7.399999999999999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7.399999999999999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7.399999999999999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7.399999999999999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7.399999999999999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7.399999999999999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7.399999999999999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7.399999999999999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7.399999999999999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7.399999999999999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7.399999999999999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7.399999999999999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7.399999999999999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7.399999999999999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7.399999999999999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7.399999999999999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7.399999999999999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7.399999999999999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7.399999999999999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7.399999999999999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7.399999999999999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7.399999999999999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7.399999999999999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7.399999999999999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7.399999999999999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7.399999999999999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7.399999999999999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7.399999999999999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7.399999999999999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7.399999999999999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7.399999999999999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7.399999999999999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7.399999999999999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7.399999999999999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7.399999999999999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7.399999999999999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7.399999999999999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7.399999999999999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7.399999999999999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</sheetData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 FTE GRAPH</vt:lpstr>
      <vt:lpstr>2014-2003-1993 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Bohannon</dc:creator>
  <cp:lastModifiedBy>David Blatt</cp:lastModifiedBy>
  <dcterms:created xsi:type="dcterms:W3CDTF">2015-11-16T23:38:29Z</dcterms:created>
  <dcterms:modified xsi:type="dcterms:W3CDTF">2015-12-21T19:42:47Z</dcterms:modified>
</cp:coreProperties>
</file>